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690" windowWidth="19440" windowHeight="11640"/>
  </bookViews>
  <sheets>
    <sheet name="Sheet1" sheetId="1" r:id="rId1"/>
  </sheets>
  <calcPr calcId="125725"/>
</workbook>
</file>

<file path=xl/calcChain.xml><?xml version="1.0" encoding="utf-8"?>
<calcChain xmlns="http://schemas.openxmlformats.org/spreadsheetml/2006/main">
  <c r="D15" i="1"/>
  <c r="E15"/>
  <c r="C15"/>
  <c r="D36"/>
  <c r="E36"/>
  <c r="C36"/>
  <c r="C20"/>
  <c r="C44" l="1"/>
  <c r="D106"/>
  <c r="C106"/>
  <c r="D104"/>
  <c r="C104"/>
  <c r="D85"/>
  <c r="C85"/>
  <c r="D66"/>
  <c r="D53" s="1"/>
  <c r="C66"/>
  <c r="C53" s="1"/>
  <c r="D48"/>
  <c r="C48"/>
  <c r="D46"/>
  <c r="C46"/>
  <c r="D44"/>
  <c r="E106"/>
  <c r="D43" l="1"/>
  <c r="D80"/>
  <c r="C80"/>
  <c r="C43"/>
  <c r="E46"/>
  <c r="D42" l="1"/>
  <c r="D41" s="1"/>
  <c r="C42"/>
  <c r="C41" s="1"/>
  <c r="E66"/>
  <c r="E53" s="1"/>
  <c r="E44"/>
  <c r="D25"/>
  <c r="E25"/>
  <c r="C25"/>
  <c r="E85"/>
  <c r="E50"/>
  <c r="D112" l="1"/>
  <c r="E112"/>
  <c r="C112"/>
  <c r="D30"/>
  <c r="E30"/>
  <c r="C30"/>
  <c r="C12" s="1"/>
  <c r="D20"/>
  <c r="E20"/>
  <c r="E104"/>
  <c r="E80" s="1"/>
  <c r="E48"/>
  <c r="E43" s="1"/>
  <c r="D13"/>
  <c r="E13"/>
  <c r="E12" l="1"/>
  <c r="D12"/>
  <c r="D11" s="1"/>
  <c r="E42"/>
  <c r="E41" s="1"/>
  <c r="C11"/>
  <c r="C13"/>
  <c r="E11" l="1"/>
</calcChain>
</file>

<file path=xl/sharedStrings.xml><?xml version="1.0" encoding="utf-8"?>
<sst xmlns="http://schemas.openxmlformats.org/spreadsheetml/2006/main" count="220" uniqueCount="189">
  <si>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</si>
  <si>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</si>
  <si>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</si>
  <si>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</si>
  <si>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</si>
  <si>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</si>
  <si>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</si>
  <si>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</si>
  <si>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</si>
  <si>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</si>
  <si>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</si>
  <si>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</si>
  <si>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</si>
  <si>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</si>
  <si>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</si>
  <si>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</si>
  <si>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</si>
  <si>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</si>
  <si>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</si>
  <si>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</si>
  <si>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</si>
  <si>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</si>
  <si>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</si>
  <si>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</si>
  <si>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</si>
  <si>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</si>
  <si>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</si>
  <si>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</si>
  <si>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</si>
  <si>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</si>
  <si>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</si>
  <si>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</si>
  <si>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</si>
  <si>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</si>
  <si>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</si>
  <si>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</si>
  <si>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</si>
  <si>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</si>
  <si>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</si>
  <si>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</si>
  <si>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</si>
  <si>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</si>
  <si>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</si>
  <si>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</si>
  <si>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</si>
  <si>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</si>
  <si>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</si>
  <si>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</si>
  <si>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</si>
  <si>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</si>
  <si>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</si>
  <si>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</si>
  <si>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</si>
  <si>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</si>
  <si>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</si>
  <si>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</si>
  <si>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</si>
  <si>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</si>
  <si>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</si>
  <si>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</si>
  <si>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</si>
  <si>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</si>
  <si>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</si>
  <si>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</si>
  <si>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</si>
  <si>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</si>
  <si>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</si>
  <si>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</si>
  <si>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</si>
  <si>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</si>
  <si>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</si>
  <si>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</si>
  <si>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</si>
  <si>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</si>
  <si>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</si>
  <si>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</si>
  <si>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</si>
  <si>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</si>
  <si>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</si>
  <si>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</si>
  <si>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</si>
  <si>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</si>
  <si>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</si>
  <si>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</si>
  <si>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</si>
  <si>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</si>
  <si>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</si>
  <si>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</si>
  <si>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</si>
  <si>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</si>
  <si>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</si>
  <si>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</si>
  <si>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</si>
  <si>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</si>
  <si>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</si>
  <si>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</si>
  <si>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</si>
  <si>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</si>
  <si>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</si>
  <si>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</si>
  <si>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</si>
  <si>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</si>
  <si>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</si>
  <si>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</si>
  <si>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</si>
  <si>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</si>
  <si>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</si>
  <si>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</si>
  <si>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</si>
  <si>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</si>
  <si>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</si>
  <si>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</si>
  <si>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</si>
  <si>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</si>
  <si>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</si>
  <si>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</si>
  <si>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</si>
  <si>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</si>
  <si>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</si>
  <si>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</si>
  <si>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</si>
  <si>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</si>
  <si>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</si>
  <si>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</si>
  <si>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</si>
  <si>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</si>
  <si>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</si>
  <si>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</si>
  <si>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</si>
  <si>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</si>
  <si>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</si>
  <si>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</si>
  <si>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</si>
  <si>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</si>
  <si>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</si>
  <si>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</si>
  <si>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</si>
  <si>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</si>
  <si>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</si>
  <si>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</si>
  <si>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</si>
  <si>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</si>
  <si>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</si>
  <si>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</si>
  <si>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</si>
  <si>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</si>
  <si>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</si>
  <si>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</si>
  <si>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</si>
  <si>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</si>
  <si>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</si>
  <si>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</si>
  <si>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</si>
  <si>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</si>
  <si>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</si>
  <si>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</si>
  <si>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</si>
  <si>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</si>
  <si>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</si>
  <si>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</si>
  <si>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</si>
  <si>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</si>
  <si>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</si>
  <si>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</si>
  <si>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 xml:space="preserve">"О бюджете Токарёвского муниципального округа Тамбовской области  </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</si>
  <si>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</si>
  <si>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</si>
  <si>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</si>
  <si>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</si>
  <si>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</si>
  <si>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</si>
  <si>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</si>
  <si>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Прочие субсидии бюджетам муниципальных округов на благоустройство общественных территорий в муниципальных образованиях Тамбовской области</t>
  </si>
  <si>
    <t>2 02 49999 14 0000 150</t>
  </si>
  <si>
    <t xml:space="preserve">Прочие межбюджетные трансферты, передаваемые  бюджетам муниципальных округов на поощрение муниципальных образований за достижение наилучших значений показателей при реализации национальных проектов </t>
  </si>
  <si>
    <t>Дотации бюджетам муниципальных округов на поддержку мер по обеспечению сбалансированности бюджетов</t>
  </si>
  <si>
    <t>2 02 15002 14 0000 150</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</si>
  <si>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</si>
  <si>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</si>
  <si>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Поступления доходов в бюджет Токарёвского муниципального округа Тамбовской области на 2025 год и на плановый период 2026 и 2027 годов</t>
  </si>
  <si>
    <t>Сумма на 2027 год</t>
  </si>
  <si>
    <t>на 2025 год и на плановый период 2026 и 2027 годов"</t>
  </si>
  <si>
    <t>1 03 03000 01 0000 110</t>
  </si>
  <si>
    <t>Туристический налог</t>
  </si>
  <si>
    <t>836,4</t>
  </si>
  <si>
    <t>911,0</t>
  </si>
  <si>
    <t>942,2</t>
  </si>
  <si>
    <t>к решению Совета депутатов</t>
  </si>
  <si>
    <t>от 24.12.2024 № 300</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</si>
</sst>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39">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4"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4"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4" fillId="0" borderId="3" xfId="0" applyFont="1" applyBorder="1" applyAlignment="1">
      <alignment horizontal="left" vertical="top" indent="1"/>
    </xf>
    <xf numFmtId="0" fontId="4" fillId="0" borderId="3" xfId="0" applyFont="1" applyBorder="1" applyAlignment="1">
      <alignment horizontal="left" vertical="top" wrapText="1"/>
    </xf>
    <xf numFmtId="49" fontId="3" fillId="0" borderId="3" xfId="0" applyNumberFormat="1" applyFont="1" applyBorder="1" applyAlignment="1">
      <alignment horizontal="center" vertical="center"/>
    </xf>
    <xf numFmtId="0" fontId="6" fillId="0" borderId="0" xfId="0" applyFont="1"/>
    <xf numFmtId="0" fontId="7"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4" fillId="0" borderId="3" xfId="0" applyFont="1" applyBorder="1" applyAlignment="1">
      <alignment horizontal="left" vertical="top"/>
    </xf>
    <xf numFmtId="0" fontId="3" fillId="0" borderId="3" xfId="0" applyFont="1" applyBorder="1" applyAlignment="1">
      <alignment horizontal="left" vertical="top"/>
    </xf>
    <xf numFmtId="0" fontId="7" fillId="0" borderId="3" xfId="0" applyFont="1" applyBorder="1" applyAlignment="1">
      <alignment horizontal="left" vertical="top"/>
    </xf>
    <xf numFmtId="164" fontId="5" fillId="0" borderId="3"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4" fillId="0" borderId="3" xfId="0" applyFont="1" applyBorder="1" applyAlignment="1">
      <alignment horizontal="justify" vertical="top"/>
    </xf>
    <xf numFmtId="164" fontId="7" fillId="0" borderId="3" xfId="0" applyNumberFormat="1" applyFont="1" applyBorder="1" applyAlignment="1">
      <alignment horizontal="center" vertical="center"/>
    </xf>
    <xf numFmtId="165" fontId="7"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3" fillId="0" borderId="2" xfId="0" applyFont="1" applyBorder="1" applyAlignment="1">
      <alignment horizontal="right" vertical="top"/>
    </xf>
    <xf numFmtId="0" fontId="3" fillId="0" borderId="0" xfId="0" applyFont="1" applyAlignment="1">
      <alignment horizontal="center"/>
    </xf>
    <xf numFmtId="0" fontId="4"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9"/>
  <sheetViews>
    <sheetView tabSelected="1" view="pageBreakPreview" zoomScaleSheetLayoutView="100" workbookViewId="0">
      <selection activeCell="I13" sqref="I13"/>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4" t="s">
        <v>102</v>
      </c>
      <c r="B1" s="34"/>
      <c r="C1" s="34"/>
      <c r="D1" s="34"/>
      <c r="E1" s="34"/>
    </row>
    <row r="2" spans="1:5">
      <c r="A2" s="34" t="s">
        <v>187</v>
      </c>
      <c r="B2" s="34"/>
      <c r="C2" s="34"/>
      <c r="D2" s="34"/>
      <c r="E2" s="34"/>
    </row>
    <row r="3" spans="1:5">
      <c r="A3" s="34" t="s">
        <v>104</v>
      </c>
      <c r="B3" s="34"/>
      <c r="C3" s="34"/>
      <c r="D3" s="34"/>
      <c r="E3" s="34"/>
    </row>
    <row r="4" spans="1:5">
      <c r="A4" s="34" t="s">
        <v>105</v>
      </c>
      <c r="B4" s="34"/>
      <c r="C4" s="34"/>
      <c r="D4" s="34"/>
      <c r="E4" s="34"/>
    </row>
    <row r="5" spans="1:5">
      <c r="A5" s="34" t="s">
        <v>164</v>
      </c>
      <c r="B5" s="34"/>
      <c r="C5" s="34"/>
      <c r="D5" s="34"/>
      <c r="E5" s="34"/>
    </row>
    <row r="6" spans="1:5">
      <c r="A6" s="37" t="s">
        <v>181</v>
      </c>
      <c r="B6" s="37"/>
      <c r="C6" s="37"/>
      <c r="D6" s="37"/>
      <c r="E6" s="37"/>
    </row>
    <row r="7" spans="1:5">
      <c r="A7" s="35"/>
      <c r="B7" s="35"/>
      <c r="C7" s="35"/>
      <c r="D7" s="38" t="s">
        <v>188</v>
      </c>
      <c r="E7" s="38"/>
    </row>
    <row r="8" spans="1:5" ht="40.5" customHeight="1">
      <c r="A8" s="36" t="s">
        <v>179</v>
      </c>
      <c r="B8" s="36"/>
      <c r="C8" s="36"/>
      <c r="D8" s="36"/>
      <c r="E8" s="36"/>
    </row>
    <row r="9" spans="1:5">
      <c r="A9" s="37" t="s">
        <v>103</v>
      </c>
      <c r="B9" s="37"/>
      <c r="C9" s="37"/>
      <c r="D9" s="37"/>
      <c r="E9" s="37"/>
    </row>
    <row r="10" spans="1:5" ht="38.25">
      <c r="A10" s="7" t="s">
        <v>1</v>
      </c>
      <c r="B10" s="8" t="s">
        <v>2</v>
      </c>
      <c r="C10" s="7" t="s">
        <v>99</v>
      </c>
      <c r="D10" s="7" t="s">
        <v>106</v>
      </c>
      <c r="E10" s="7" t="s">
        <v>180</v>
      </c>
    </row>
    <row r="11" spans="1:5">
      <c r="A11" s="9"/>
      <c r="B11" s="8" t="s">
        <v>55</v>
      </c>
      <c r="C11" s="31">
        <f>C12+C41</f>
        <v>682413.2</v>
      </c>
      <c r="D11" s="31">
        <f>D12+D41</f>
        <v>825397.70000000007</v>
      </c>
      <c r="E11" s="31">
        <f>E12+E41</f>
        <v>710364.3</v>
      </c>
    </row>
    <row r="12" spans="1:5">
      <c r="A12" s="24" t="s">
        <v>0</v>
      </c>
      <c r="B12" s="11" t="s">
        <v>56</v>
      </c>
      <c r="C12" s="30">
        <f>C14+C15+C20+C25+C29+C30+C33+C35+C36+C39+C40</f>
        <v>405533</v>
      </c>
      <c r="D12" s="30">
        <f t="shared" ref="D12:E12" si="0">D14+D15+D20+D25+D29+D30+D33+D35+D36+D39+D40</f>
        <v>419317.39999999997</v>
      </c>
      <c r="E12" s="30">
        <f t="shared" si="0"/>
        <v>447457.9</v>
      </c>
    </row>
    <row r="13" spans="1:5">
      <c r="A13" s="25" t="s">
        <v>57</v>
      </c>
      <c r="B13" s="11" t="s">
        <v>58</v>
      </c>
      <c r="C13" s="31">
        <f>C14</f>
        <v>283400</v>
      </c>
      <c r="D13" s="30">
        <f t="shared" ref="D13:E13" si="1">D14</f>
        <v>297500</v>
      </c>
      <c r="E13" s="30">
        <f t="shared" si="1"/>
        <v>312370</v>
      </c>
    </row>
    <row r="14" spans="1:5">
      <c r="A14" s="25" t="s">
        <v>3</v>
      </c>
      <c r="B14" s="11" t="s">
        <v>4</v>
      </c>
      <c r="C14" s="32">
        <v>283400</v>
      </c>
      <c r="D14" s="33">
        <v>297500</v>
      </c>
      <c r="E14" s="33">
        <v>312370</v>
      </c>
    </row>
    <row r="15" spans="1:5" ht="38.25">
      <c r="A15" s="25" t="s">
        <v>59</v>
      </c>
      <c r="B15" s="13" t="s">
        <v>27</v>
      </c>
      <c r="C15" s="30">
        <f>C16+C17+C18+C19</f>
        <v>23154.5</v>
      </c>
      <c r="D15" s="30">
        <f t="shared" ref="D15:E15" si="2">D16+D17+D18+D19</f>
        <v>25341.5</v>
      </c>
      <c r="E15" s="30">
        <f t="shared" si="2"/>
        <v>34840</v>
      </c>
    </row>
    <row r="16" spans="1:5" ht="66" customHeight="1">
      <c r="A16" s="25" t="s">
        <v>5</v>
      </c>
      <c r="B16" s="14" t="s">
        <v>6</v>
      </c>
      <c r="C16" s="33">
        <v>12109.6</v>
      </c>
      <c r="D16" s="33">
        <v>13266.5</v>
      </c>
      <c r="E16" s="33">
        <v>18211.7</v>
      </c>
    </row>
    <row r="17" spans="1:5" ht="77.25" customHeight="1">
      <c r="A17" s="25" t="s">
        <v>7</v>
      </c>
      <c r="B17" s="14" t="s">
        <v>8</v>
      </c>
      <c r="C17" s="33">
        <v>54.6</v>
      </c>
      <c r="D17" s="33">
        <v>61.5</v>
      </c>
      <c r="E17" s="33">
        <v>84.4</v>
      </c>
    </row>
    <row r="18" spans="1:5" ht="66" customHeight="1">
      <c r="A18" s="25" t="s">
        <v>9</v>
      </c>
      <c r="B18" s="14" t="s">
        <v>10</v>
      </c>
      <c r="C18" s="33">
        <v>10989.3</v>
      </c>
      <c r="D18" s="33">
        <v>12012.4</v>
      </c>
      <c r="E18" s="33">
        <v>16542.7</v>
      </c>
    </row>
    <row r="19" spans="1:5" ht="66" customHeight="1">
      <c r="A19" s="25" t="s">
        <v>182</v>
      </c>
      <c r="B19" s="14" t="s">
        <v>183</v>
      </c>
      <c r="C19" s="33">
        <v>1</v>
      </c>
      <c r="D19" s="33">
        <v>1.1000000000000001</v>
      </c>
      <c r="E19" s="33">
        <v>1.2</v>
      </c>
    </row>
    <row r="20" spans="1:5">
      <c r="A20" s="25" t="s">
        <v>60</v>
      </c>
      <c r="B20" s="11" t="s">
        <v>61</v>
      </c>
      <c r="C20" s="31">
        <f>C21+C23+C24</f>
        <v>36769.9</v>
      </c>
      <c r="D20" s="31">
        <f>D21+D23+D24</f>
        <v>37246.800000000003</v>
      </c>
      <c r="E20" s="31">
        <f>E21+E23+E24</f>
        <v>39960</v>
      </c>
    </row>
    <row r="21" spans="1:5" ht="25.5">
      <c r="A21" s="25" t="s">
        <v>47</v>
      </c>
      <c r="B21" s="11" t="s">
        <v>48</v>
      </c>
      <c r="C21" s="32">
        <v>725.6</v>
      </c>
      <c r="D21" s="33">
        <v>761.8</v>
      </c>
      <c r="E21" s="33">
        <v>800</v>
      </c>
    </row>
    <row r="22" spans="1:5" hidden="1">
      <c r="A22" s="25" t="s">
        <v>91</v>
      </c>
      <c r="B22" s="11" t="s">
        <v>92</v>
      </c>
      <c r="C22" s="32">
        <v>0</v>
      </c>
      <c r="D22" s="33">
        <v>0</v>
      </c>
      <c r="E22" s="33">
        <v>0</v>
      </c>
    </row>
    <row r="23" spans="1:5" ht="15.75" customHeight="1">
      <c r="A23" s="25" t="s">
        <v>11</v>
      </c>
      <c r="B23" s="11" t="s">
        <v>12</v>
      </c>
      <c r="C23" s="32">
        <v>34154.300000000003</v>
      </c>
      <c r="D23" s="33">
        <v>34500</v>
      </c>
      <c r="E23" s="33">
        <v>37075</v>
      </c>
    </row>
    <row r="24" spans="1:5" ht="39" customHeight="1">
      <c r="A24" s="25" t="s">
        <v>31</v>
      </c>
      <c r="B24" s="11" t="s">
        <v>32</v>
      </c>
      <c r="C24" s="32">
        <v>1890</v>
      </c>
      <c r="D24" s="33">
        <v>1985</v>
      </c>
      <c r="E24" s="33">
        <v>2085</v>
      </c>
    </row>
    <row r="25" spans="1:5" ht="18" customHeight="1">
      <c r="A25" s="24" t="s">
        <v>153</v>
      </c>
      <c r="B25" s="29" t="s">
        <v>154</v>
      </c>
      <c r="C25" s="31">
        <f>C26+C27+C28</f>
        <v>32936.600000000006</v>
      </c>
      <c r="D25" s="31">
        <f t="shared" ref="D25:E25" si="3">D26+D27+D28</f>
        <v>33547.1</v>
      </c>
      <c r="E25" s="31">
        <f t="shared" si="3"/>
        <v>34177.899999999994</v>
      </c>
    </row>
    <row r="26" spans="1:5" ht="17.25" customHeight="1">
      <c r="A26" s="25" t="s">
        <v>155</v>
      </c>
      <c r="B26" s="11" t="s">
        <v>156</v>
      </c>
      <c r="C26" s="32">
        <v>7031.2</v>
      </c>
      <c r="D26" s="33">
        <v>7382.7</v>
      </c>
      <c r="E26" s="33">
        <v>7751.8</v>
      </c>
    </row>
    <row r="27" spans="1:5" ht="16.5" customHeight="1">
      <c r="A27" s="25" t="s">
        <v>157</v>
      </c>
      <c r="B27" s="11" t="s">
        <v>159</v>
      </c>
      <c r="C27" s="32">
        <v>5565</v>
      </c>
      <c r="D27" s="33">
        <v>5843.3</v>
      </c>
      <c r="E27" s="33">
        <v>6135</v>
      </c>
    </row>
    <row r="28" spans="1:5" ht="17.25" customHeight="1">
      <c r="A28" s="25" t="s">
        <v>158</v>
      </c>
      <c r="B28" s="11" t="s">
        <v>160</v>
      </c>
      <c r="C28" s="32">
        <v>20340.400000000001</v>
      </c>
      <c r="D28" s="33">
        <v>20321.099999999999</v>
      </c>
      <c r="E28" s="33">
        <v>20291.099999999999</v>
      </c>
    </row>
    <row r="29" spans="1:5">
      <c r="A29" s="25" t="s">
        <v>62</v>
      </c>
      <c r="B29" s="11" t="s">
        <v>63</v>
      </c>
      <c r="C29" s="30">
        <v>2007</v>
      </c>
      <c r="D29" s="30">
        <v>2107</v>
      </c>
      <c r="E29" s="30">
        <v>2210</v>
      </c>
    </row>
    <row r="30" spans="1:5" ht="38.25">
      <c r="A30" s="25" t="s">
        <v>64</v>
      </c>
      <c r="B30" s="16" t="s">
        <v>65</v>
      </c>
      <c r="C30" s="30">
        <f>C31+C32</f>
        <v>10200</v>
      </c>
      <c r="D30" s="30">
        <f t="shared" ref="D30:E30" si="4">D31+D32</f>
        <v>10370</v>
      </c>
      <c r="E30" s="30">
        <f t="shared" si="4"/>
        <v>10550</v>
      </c>
    </row>
    <row r="31" spans="1:5" ht="63.75">
      <c r="A31" s="25" t="s">
        <v>13</v>
      </c>
      <c r="B31" s="14" t="s">
        <v>14</v>
      </c>
      <c r="C31" s="33">
        <v>9800</v>
      </c>
      <c r="D31" s="33">
        <v>9950</v>
      </c>
      <c r="E31" s="33">
        <v>10100</v>
      </c>
    </row>
    <row r="32" spans="1:5" ht="76.5">
      <c r="A32" s="25" t="s">
        <v>15</v>
      </c>
      <c r="B32" s="14" t="s">
        <v>16</v>
      </c>
      <c r="C32" s="33">
        <v>400</v>
      </c>
      <c r="D32" s="33">
        <v>420</v>
      </c>
      <c r="E32" s="33">
        <v>450</v>
      </c>
    </row>
    <row r="33" spans="1:5" ht="25.5">
      <c r="A33" s="25" t="s">
        <v>66</v>
      </c>
      <c r="B33" s="16" t="s">
        <v>67</v>
      </c>
      <c r="C33" s="30">
        <v>680</v>
      </c>
      <c r="D33" s="30">
        <v>680</v>
      </c>
      <c r="E33" s="30">
        <v>680</v>
      </c>
    </row>
    <row r="34" spans="1:5">
      <c r="A34" s="25" t="s">
        <v>17</v>
      </c>
      <c r="B34" s="14" t="s">
        <v>18</v>
      </c>
      <c r="C34" s="33">
        <v>680</v>
      </c>
      <c r="D34" s="33">
        <v>680</v>
      </c>
      <c r="E34" s="33">
        <v>680</v>
      </c>
    </row>
    <row r="35" spans="1:5" s="20" customFormat="1" ht="25.5">
      <c r="A35" s="26" t="s">
        <v>81</v>
      </c>
      <c r="B35" s="21" t="s">
        <v>82</v>
      </c>
      <c r="C35" s="30">
        <v>100</v>
      </c>
      <c r="D35" s="30">
        <v>105</v>
      </c>
      <c r="E35" s="30">
        <v>110</v>
      </c>
    </row>
    <row r="36" spans="1:5" ht="25.5">
      <c r="A36" s="25" t="s">
        <v>68</v>
      </c>
      <c r="B36" s="14" t="s">
        <v>69</v>
      </c>
      <c r="C36" s="30">
        <f>C37+C38</f>
        <v>15600</v>
      </c>
      <c r="D36" s="30">
        <f t="shared" ref="D36:E36" si="5">D37+D38</f>
        <v>11700</v>
      </c>
      <c r="E36" s="30">
        <f t="shared" si="5"/>
        <v>11800</v>
      </c>
    </row>
    <row r="37" spans="1:5">
      <c r="A37" s="25" t="s">
        <v>86</v>
      </c>
      <c r="B37" s="14" t="s">
        <v>87</v>
      </c>
      <c r="C37" s="33">
        <v>500</v>
      </c>
      <c r="D37" s="33">
        <v>500</v>
      </c>
      <c r="E37" s="33">
        <v>500</v>
      </c>
    </row>
    <row r="38" spans="1:5" ht="25.5">
      <c r="A38" s="25" t="s">
        <v>19</v>
      </c>
      <c r="B38" s="14" t="s">
        <v>20</v>
      </c>
      <c r="C38" s="33">
        <v>15100</v>
      </c>
      <c r="D38" s="33">
        <v>11200</v>
      </c>
      <c r="E38" s="33">
        <v>11300</v>
      </c>
    </row>
    <row r="39" spans="1:5">
      <c r="A39" s="25" t="s">
        <v>70</v>
      </c>
      <c r="B39" s="16" t="s">
        <v>71</v>
      </c>
      <c r="C39" s="30">
        <v>685</v>
      </c>
      <c r="D39" s="30">
        <v>720</v>
      </c>
      <c r="E39" s="30">
        <v>760</v>
      </c>
    </row>
    <row r="40" spans="1:5">
      <c r="A40" s="24" t="s">
        <v>52</v>
      </c>
      <c r="B40" s="18" t="s">
        <v>53</v>
      </c>
      <c r="C40" s="30">
        <v>0</v>
      </c>
      <c r="D40" s="30">
        <v>0</v>
      </c>
      <c r="E40" s="30">
        <v>0</v>
      </c>
    </row>
    <row r="41" spans="1:5">
      <c r="A41" s="9" t="s">
        <v>72</v>
      </c>
      <c r="B41" s="11" t="s">
        <v>73</v>
      </c>
      <c r="C41" s="10">
        <f>C42</f>
        <v>276880.2</v>
      </c>
      <c r="D41" s="10">
        <f>D42</f>
        <v>406080.3000000001</v>
      </c>
      <c r="E41" s="10">
        <f>E42</f>
        <v>262906.40000000002</v>
      </c>
    </row>
    <row r="42" spans="1:5" ht="25.5">
      <c r="A42" s="9" t="s">
        <v>21</v>
      </c>
      <c r="B42" s="16" t="s">
        <v>22</v>
      </c>
      <c r="C42" s="10">
        <f>C43+C53+C80+C106</f>
        <v>276880.2</v>
      </c>
      <c r="D42" s="10">
        <f>D43+D53+D80+D106</f>
        <v>406080.3000000001</v>
      </c>
      <c r="E42" s="10">
        <f>E43+E50+E53+E80+E106</f>
        <v>262906.40000000002</v>
      </c>
    </row>
    <row r="43" spans="1:5" ht="25.5">
      <c r="A43" s="17" t="s">
        <v>35</v>
      </c>
      <c r="B43" s="16" t="s">
        <v>74</v>
      </c>
      <c r="C43" s="10">
        <f t="shared" ref="C43:D43" si="6">C44+C48+C50+C46</f>
        <v>37395.4</v>
      </c>
      <c r="D43" s="10">
        <f t="shared" si="6"/>
        <v>19012.5</v>
      </c>
      <c r="E43" s="10">
        <f t="shared" ref="E43" si="7">E44+E48+E50+E46</f>
        <v>17484.900000000001</v>
      </c>
    </row>
    <row r="44" spans="1:5" ht="16.5" customHeight="1">
      <c r="A44" s="9" t="s">
        <v>36</v>
      </c>
      <c r="B44" s="16" t="s">
        <v>23</v>
      </c>
      <c r="C44" s="12">
        <f t="shared" ref="C44:E44" si="8">C45</f>
        <v>19096.5</v>
      </c>
      <c r="D44" s="12">
        <f t="shared" si="8"/>
        <v>19012.5</v>
      </c>
      <c r="E44" s="12">
        <f t="shared" si="8"/>
        <v>17484.900000000001</v>
      </c>
    </row>
    <row r="45" spans="1:5" ht="38.25">
      <c r="A45" s="9" t="s">
        <v>107</v>
      </c>
      <c r="B45" s="16" t="s">
        <v>108</v>
      </c>
      <c r="C45" s="12">
        <v>19096.5</v>
      </c>
      <c r="D45" s="12">
        <v>19012.5</v>
      </c>
      <c r="E45" s="12">
        <v>17484.900000000001</v>
      </c>
    </row>
    <row r="46" spans="1:5" ht="25.5" hidden="1" customHeight="1">
      <c r="A46" s="9" t="s">
        <v>37</v>
      </c>
      <c r="B46" s="16" t="s">
        <v>33</v>
      </c>
      <c r="C46" s="15">
        <f t="shared" ref="C46:E46" si="9">C47</f>
        <v>0</v>
      </c>
      <c r="D46" s="15">
        <f t="shared" si="9"/>
        <v>0</v>
      </c>
      <c r="E46" s="15">
        <f t="shared" si="9"/>
        <v>0</v>
      </c>
    </row>
    <row r="47" spans="1:5" ht="26.25" hidden="1" customHeight="1">
      <c r="A47" s="9" t="s">
        <v>176</v>
      </c>
      <c r="B47" s="16" t="s">
        <v>175</v>
      </c>
      <c r="C47" s="12">
        <v>0</v>
      </c>
      <c r="D47" s="12">
        <v>0</v>
      </c>
      <c r="E47" s="12">
        <v>0</v>
      </c>
    </row>
    <row r="48" spans="1:5" ht="26.25" hidden="1" customHeight="1">
      <c r="A48" s="9" t="s">
        <v>100</v>
      </c>
      <c r="B48" s="16" t="s">
        <v>101</v>
      </c>
      <c r="C48" s="12">
        <f t="shared" ref="C48:E48" si="10">C49</f>
        <v>0</v>
      </c>
      <c r="D48" s="12">
        <f t="shared" si="10"/>
        <v>0</v>
      </c>
      <c r="E48" s="12">
        <f t="shared" si="10"/>
        <v>0</v>
      </c>
    </row>
    <row r="49" spans="1:5" ht="31.5" hidden="1" customHeight="1">
      <c r="A49" s="9" t="s">
        <v>109</v>
      </c>
      <c r="B49" s="16" t="s">
        <v>110</v>
      </c>
      <c r="C49" s="12">
        <v>0</v>
      </c>
      <c r="D49" s="12">
        <v>0</v>
      </c>
      <c r="E49" s="12">
        <v>0</v>
      </c>
    </row>
    <row r="50" spans="1:5" ht="13.5" customHeight="1">
      <c r="A50" s="9" t="s">
        <v>97</v>
      </c>
      <c r="B50" s="16" t="s">
        <v>98</v>
      </c>
      <c r="C50" s="12">
        <v>18298.900000000001</v>
      </c>
      <c r="D50" s="12">
        <v>0</v>
      </c>
      <c r="E50" s="12">
        <f t="shared" ref="E50" si="11">E51+E52</f>
        <v>0</v>
      </c>
    </row>
    <row r="51" spans="1:5" ht="59.25" customHeight="1">
      <c r="A51" s="9" t="s">
        <v>111</v>
      </c>
      <c r="B51" s="16" t="s">
        <v>163</v>
      </c>
      <c r="C51" s="12">
        <v>18298.900000000001</v>
      </c>
      <c r="D51" s="12">
        <v>0</v>
      </c>
      <c r="E51" s="12">
        <v>0</v>
      </c>
    </row>
    <row r="52" spans="1:5" ht="64.5" hidden="1" customHeight="1">
      <c r="A52" s="9" t="s">
        <v>111</v>
      </c>
      <c r="B52" s="16" t="s">
        <v>112</v>
      </c>
      <c r="C52" s="12">
        <v>0</v>
      </c>
      <c r="D52" s="12">
        <v>0</v>
      </c>
      <c r="E52" s="12">
        <v>0</v>
      </c>
    </row>
    <row r="53" spans="1:5" ht="25.5" customHeight="1">
      <c r="A53" s="17" t="s">
        <v>38</v>
      </c>
      <c r="B53" s="14" t="s">
        <v>75</v>
      </c>
      <c r="C53" s="10">
        <f t="shared" ref="C53" si="12">C55+C57+C61+C62+C66+C56+C64+C59+C65+C60</f>
        <v>65689</v>
      </c>
      <c r="D53" s="10">
        <f>D55+D56+D57+D59+D60+D61+D62+D64+D65+D66</f>
        <v>216923.60000000003</v>
      </c>
      <c r="E53" s="10">
        <f>E55+E56+E57+E59+E60+E61+E62+E64+E65+E66</f>
        <v>75228.3</v>
      </c>
    </row>
    <row r="54" spans="1:5" ht="63.75" hidden="1">
      <c r="A54" s="9" t="s">
        <v>39</v>
      </c>
      <c r="B54" s="14" t="s">
        <v>34</v>
      </c>
      <c r="C54" s="12"/>
      <c r="D54" s="12"/>
      <c r="E54" s="12"/>
    </row>
    <row r="55" spans="1:5" ht="63.75">
      <c r="A55" s="9" t="s">
        <v>113</v>
      </c>
      <c r="B55" s="14" t="s">
        <v>114</v>
      </c>
      <c r="C55" s="12">
        <v>46191</v>
      </c>
      <c r="D55" s="12">
        <v>49666.3</v>
      </c>
      <c r="E55" s="12">
        <v>49666.3</v>
      </c>
    </row>
    <row r="56" spans="1:5" ht="63.75">
      <c r="A56" s="9" t="s">
        <v>115</v>
      </c>
      <c r="B56" s="16" t="s">
        <v>116</v>
      </c>
      <c r="C56" s="12">
        <v>468.2</v>
      </c>
      <c r="D56" s="12">
        <v>475.3</v>
      </c>
      <c r="E56" s="12">
        <v>483.9</v>
      </c>
    </row>
    <row r="57" spans="1:5" ht="53.25" customHeight="1">
      <c r="A57" s="9" t="s">
        <v>117</v>
      </c>
      <c r="B57" s="16" t="s">
        <v>118</v>
      </c>
      <c r="C57" s="12">
        <v>5102.1000000000004</v>
      </c>
      <c r="D57" s="12">
        <v>4601.3</v>
      </c>
      <c r="E57" s="12">
        <v>4391.8</v>
      </c>
    </row>
    <row r="58" spans="1:5" ht="38.25" hidden="1">
      <c r="A58" s="9" t="s">
        <v>90</v>
      </c>
      <c r="B58" s="16" t="s">
        <v>89</v>
      </c>
      <c r="C58" s="27">
        <v>0</v>
      </c>
      <c r="D58" s="27">
        <v>0</v>
      </c>
      <c r="E58" s="27">
        <v>0</v>
      </c>
    </row>
    <row r="59" spans="1:5" ht="33.75" customHeight="1">
      <c r="A59" s="9" t="s">
        <v>166</v>
      </c>
      <c r="B59" s="16" t="s">
        <v>167</v>
      </c>
      <c r="C59" s="12">
        <v>0</v>
      </c>
      <c r="D59" s="12">
        <v>0</v>
      </c>
      <c r="E59" s="12">
        <v>0</v>
      </c>
    </row>
    <row r="60" spans="1:5" ht="0.75" customHeight="1">
      <c r="A60" s="9" t="s">
        <v>170</v>
      </c>
      <c r="B60" s="16" t="s">
        <v>171</v>
      </c>
      <c r="C60" s="12">
        <v>0</v>
      </c>
      <c r="D60" s="12">
        <v>0</v>
      </c>
      <c r="E60" s="12">
        <v>0</v>
      </c>
    </row>
    <row r="61" spans="1:5" ht="38.25">
      <c r="A61" s="9" t="s">
        <v>119</v>
      </c>
      <c r="B61" s="14" t="s">
        <v>120</v>
      </c>
      <c r="C61" s="12">
        <v>2272.1999999999998</v>
      </c>
      <c r="D61" s="12">
        <v>2272.1999999999998</v>
      </c>
      <c r="E61" s="12">
        <v>2272.1999999999998</v>
      </c>
    </row>
    <row r="62" spans="1:5" ht="25.5">
      <c r="A62" s="9" t="s">
        <v>121</v>
      </c>
      <c r="B62" s="14" t="s">
        <v>161</v>
      </c>
      <c r="C62" s="12">
        <v>47.1</v>
      </c>
      <c r="D62" s="12">
        <v>47.1</v>
      </c>
      <c r="E62" s="12">
        <v>5368.8</v>
      </c>
    </row>
    <row r="63" spans="1:5" ht="1.5" hidden="1" customHeight="1">
      <c r="A63" s="9" t="s">
        <v>40</v>
      </c>
      <c r="B63" s="14" t="s">
        <v>49</v>
      </c>
      <c r="C63" s="27">
        <v>0</v>
      </c>
      <c r="D63" s="27">
        <v>0</v>
      </c>
      <c r="E63" s="27">
        <v>0</v>
      </c>
    </row>
    <row r="64" spans="1:5" ht="40.5" customHeight="1">
      <c r="A64" s="9" t="s">
        <v>149</v>
      </c>
      <c r="B64" s="14" t="s">
        <v>150</v>
      </c>
      <c r="C64" s="12">
        <v>1459.5</v>
      </c>
      <c r="D64" s="12">
        <v>1460.1</v>
      </c>
      <c r="E64" s="12">
        <v>1453.4</v>
      </c>
    </row>
    <row r="65" spans="1:5" ht="39.75" customHeight="1">
      <c r="A65" s="9" t="s">
        <v>168</v>
      </c>
      <c r="B65" s="14" t="s">
        <v>169</v>
      </c>
      <c r="C65" s="12">
        <v>0</v>
      </c>
      <c r="D65" s="12">
        <v>146516.1</v>
      </c>
      <c r="E65" s="12">
        <v>0</v>
      </c>
    </row>
    <row r="66" spans="1:5" ht="12" customHeight="1">
      <c r="A66" s="9" t="s">
        <v>40</v>
      </c>
      <c r="B66" s="11" t="s">
        <v>24</v>
      </c>
      <c r="C66" s="12">
        <f>C67+C68+C69+C71+C72+C74+C75+C76+C77+C78+C79</f>
        <v>10148.9</v>
      </c>
      <c r="D66" s="12">
        <f>D67+D68+D69+D71+D72+D74+D75+D76+D77+D78+D79</f>
        <v>11885.2</v>
      </c>
      <c r="E66" s="12">
        <f>E67+E68+E69+E71+E72+E74+E75+E76+E77+E78+E79</f>
        <v>11591.9</v>
      </c>
    </row>
    <row r="67" spans="1:5" hidden="1">
      <c r="A67" s="9" t="s">
        <v>41</v>
      </c>
      <c r="B67" s="16"/>
      <c r="C67" s="27">
        <v>0</v>
      </c>
      <c r="D67" s="27">
        <v>0</v>
      </c>
      <c r="E67" s="27">
        <v>0</v>
      </c>
    </row>
    <row r="68" spans="1:5" ht="2.25" hidden="1" customHeight="1">
      <c r="A68" s="9" t="s">
        <v>41</v>
      </c>
      <c r="B68" s="16" t="s">
        <v>88</v>
      </c>
      <c r="C68" s="27">
        <v>0</v>
      </c>
      <c r="D68" s="27">
        <v>0</v>
      </c>
      <c r="E68" s="27">
        <v>0</v>
      </c>
    </row>
    <row r="69" spans="1:5" ht="44.25" customHeight="1">
      <c r="A69" s="9" t="s">
        <v>122</v>
      </c>
      <c r="B69" s="16" t="s">
        <v>123</v>
      </c>
      <c r="C69" s="12">
        <v>464.1</v>
      </c>
      <c r="D69" s="12">
        <v>464.1</v>
      </c>
      <c r="E69" s="12">
        <v>464.1</v>
      </c>
    </row>
    <row r="70" spans="1:5" ht="48.75" hidden="1" customHeight="1" thickBot="1">
      <c r="A70" s="9" t="s">
        <v>41</v>
      </c>
      <c r="B70" s="16" t="s">
        <v>28</v>
      </c>
      <c r="C70" s="27"/>
      <c r="D70" s="27"/>
      <c r="E70" s="27"/>
    </row>
    <row r="71" spans="1:5" ht="65.25" hidden="1" customHeight="1">
      <c r="A71" s="9" t="s">
        <v>122</v>
      </c>
      <c r="B71" s="16" t="s">
        <v>152</v>
      </c>
      <c r="C71" s="12">
        <v>0</v>
      </c>
      <c r="D71" s="12">
        <v>0</v>
      </c>
      <c r="E71" s="12">
        <v>0</v>
      </c>
    </row>
    <row r="72" spans="1:5" ht="40.5" customHeight="1">
      <c r="A72" s="9" t="s">
        <v>122</v>
      </c>
      <c r="B72" s="16" t="s">
        <v>124</v>
      </c>
      <c r="C72" s="12">
        <v>8162.8</v>
      </c>
      <c r="D72" s="12">
        <v>9899.1</v>
      </c>
      <c r="E72" s="12">
        <v>9605.7999999999993</v>
      </c>
    </row>
    <row r="73" spans="1:5" ht="97.5" hidden="1" customHeight="1">
      <c r="A73" s="9" t="s">
        <v>41</v>
      </c>
      <c r="B73" s="16" t="s">
        <v>54</v>
      </c>
      <c r="C73" s="27">
        <v>0</v>
      </c>
      <c r="D73" s="27">
        <v>0</v>
      </c>
      <c r="E73" s="27">
        <v>0</v>
      </c>
    </row>
    <row r="74" spans="1:5" ht="27" customHeight="1">
      <c r="A74" s="9" t="s">
        <v>122</v>
      </c>
      <c r="B74" s="16" t="s">
        <v>125</v>
      </c>
      <c r="C74" s="12">
        <v>1316.2</v>
      </c>
      <c r="D74" s="12">
        <v>1316.2</v>
      </c>
      <c r="E74" s="12">
        <v>1316.2</v>
      </c>
    </row>
    <row r="75" spans="1:5" ht="66" customHeight="1">
      <c r="A75" s="9" t="s">
        <v>122</v>
      </c>
      <c r="B75" s="16" t="s">
        <v>151</v>
      </c>
      <c r="C75" s="12">
        <v>205.8</v>
      </c>
      <c r="D75" s="12">
        <v>205.8</v>
      </c>
      <c r="E75" s="12">
        <v>205.8</v>
      </c>
    </row>
    <row r="76" spans="1:5" ht="31.5" hidden="1" customHeight="1">
      <c r="A76" s="9"/>
      <c r="B76" s="16"/>
      <c r="C76" s="12">
        <v>0</v>
      </c>
      <c r="D76" s="12">
        <v>0</v>
      </c>
      <c r="E76" s="12">
        <v>0</v>
      </c>
    </row>
    <row r="77" spans="1:5" ht="39.75" hidden="1" customHeight="1">
      <c r="A77" s="9" t="s">
        <v>122</v>
      </c>
      <c r="B77" s="16" t="s">
        <v>165</v>
      </c>
      <c r="C77" s="12">
        <v>0</v>
      </c>
      <c r="D77" s="12">
        <v>0</v>
      </c>
      <c r="E77" s="12">
        <v>0</v>
      </c>
    </row>
    <row r="78" spans="1:5" ht="0.75" hidden="1" customHeight="1">
      <c r="A78" s="9"/>
      <c r="B78" s="16"/>
      <c r="C78" s="12"/>
      <c r="D78" s="12"/>
      <c r="E78" s="12"/>
    </row>
    <row r="79" spans="1:5" ht="39" hidden="1" customHeight="1">
      <c r="A79" s="9" t="s">
        <v>122</v>
      </c>
      <c r="B79" s="16" t="s">
        <v>172</v>
      </c>
      <c r="C79" s="12">
        <v>0</v>
      </c>
      <c r="D79" s="12">
        <v>0</v>
      </c>
      <c r="E79" s="12">
        <v>0</v>
      </c>
    </row>
    <row r="80" spans="1:5" ht="25.5" customHeight="1">
      <c r="A80" s="17" t="s">
        <v>42</v>
      </c>
      <c r="B80" s="16" t="s">
        <v>76</v>
      </c>
      <c r="C80" s="10">
        <f>C82+C83+C84+C85+C104</f>
        <v>160046.6</v>
      </c>
      <c r="D80" s="10">
        <f>D82+D83+D84+D85+D104</f>
        <v>156395.00000000003</v>
      </c>
      <c r="E80" s="10">
        <f>E82+E83+E84+E85+E104</f>
        <v>156444.00000000003</v>
      </c>
    </row>
    <row r="81" spans="1:5" ht="28.5" hidden="1" customHeight="1">
      <c r="A81" s="9" t="s">
        <v>43</v>
      </c>
      <c r="B81" s="14" t="s">
        <v>83</v>
      </c>
      <c r="C81" s="28" t="s">
        <v>84</v>
      </c>
      <c r="D81" s="28" t="s">
        <v>84</v>
      </c>
      <c r="E81" s="28" t="s">
        <v>84</v>
      </c>
    </row>
    <row r="82" spans="1:5" ht="57.75" customHeight="1">
      <c r="A82" s="9" t="s">
        <v>148</v>
      </c>
      <c r="B82" s="14" t="s">
        <v>147</v>
      </c>
      <c r="C82" s="19" t="s">
        <v>184</v>
      </c>
      <c r="D82" s="19" t="s">
        <v>185</v>
      </c>
      <c r="E82" s="19" t="s">
        <v>186</v>
      </c>
    </row>
    <row r="83" spans="1:5" ht="60" customHeight="1">
      <c r="A83" s="9" t="s">
        <v>126</v>
      </c>
      <c r="B83" s="14" t="s">
        <v>127</v>
      </c>
      <c r="C83" s="12">
        <v>1.1000000000000001</v>
      </c>
      <c r="D83" s="12">
        <v>11.1</v>
      </c>
      <c r="E83" s="12">
        <v>0.9</v>
      </c>
    </row>
    <row r="84" spans="1:5" ht="39.75" customHeight="1">
      <c r="A84" s="9" t="s">
        <v>128</v>
      </c>
      <c r="B84" s="14" t="s">
        <v>162</v>
      </c>
      <c r="C84" s="12">
        <v>993.7</v>
      </c>
      <c r="D84" s="12">
        <v>1022.1</v>
      </c>
      <c r="E84" s="12">
        <v>1050.0999999999999</v>
      </c>
    </row>
    <row r="85" spans="1:5" ht="40.5" customHeight="1">
      <c r="A85" s="9" t="s">
        <v>50</v>
      </c>
      <c r="B85" s="14" t="s">
        <v>51</v>
      </c>
      <c r="C85" s="12">
        <f t="shared" ref="C85:D85" si="13">C86+C87+C88+C89+C90+C91+C92+C95+C96+C97+C98+C102+C103</f>
        <v>154599.1</v>
      </c>
      <c r="D85" s="12">
        <f t="shared" si="13"/>
        <v>150834.50000000003</v>
      </c>
      <c r="E85" s="12">
        <f t="shared" ref="E85" si="14">E86+E87+E88+E89+E90+E91+E92+E95+E96+E97+E98+E102+E103</f>
        <v>150834.50000000003</v>
      </c>
    </row>
    <row r="86" spans="1:5" ht="79.5" customHeight="1">
      <c r="A86" s="9" t="s">
        <v>129</v>
      </c>
      <c r="B86" s="14" t="s">
        <v>130</v>
      </c>
      <c r="C86" s="12">
        <v>1307.0999999999999</v>
      </c>
      <c r="D86" s="12">
        <v>1307.0999999999999</v>
      </c>
      <c r="E86" s="12">
        <v>1307.0999999999999</v>
      </c>
    </row>
    <row r="87" spans="1:5" ht="102" customHeight="1">
      <c r="A87" s="9" t="s">
        <v>129</v>
      </c>
      <c r="B87" s="22" t="s">
        <v>131</v>
      </c>
      <c r="C87" s="12">
        <v>130116.1</v>
      </c>
      <c r="D87" s="12">
        <v>126351.5</v>
      </c>
      <c r="E87" s="12">
        <v>126351.5</v>
      </c>
    </row>
    <row r="88" spans="1:5" ht="65.25" customHeight="1">
      <c r="A88" s="9" t="s">
        <v>129</v>
      </c>
      <c r="B88" s="14" t="s">
        <v>132</v>
      </c>
      <c r="C88" s="12">
        <v>62.3</v>
      </c>
      <c r="D88" s="12">
        <v>62.3</v>
      </c>
      <c r="E88" s="12">
        <v>62.3</v>
      </c>
    </row>
    <row r="89" spans="1:5" ht="180" customHeight="1">
      <c r="A89" s="9" t="s">
        <v>129</v>
      </c>
      <c r="B89" s="14" t="s">
        <v>133</v>
      </c>
      <c r="C89" s="12">
        <v>7307.9</v>
      </c>
      <c r="D89" s="12">
        <v>7307.9</v>
      </c>
      <c r="E89" s="12">
        <v>7307.9</v>
      </c>
    </row>
    <row r="90" spans="1:5" ht="77.25" customHeight="1">
      <c r="A90" s="9" t="s">
        <v>129</v>
      </c>
      <c r="B90" s="14" t="s">
        <v>134</v>
      </c>
      <c r="C90" s="12">
        <v>21.6</v>
      </c>
      <c r="D90" s="12">
        <v>21.6</v>
      </c>
      <c r="E90" s="12">
        <v>21.6</v>
      </c>
    </row>
    <row r="91" spans="1:5" ht="42.75" customHeight="1">
      <c r="A91" s="9" t="s">
        <v>129</v>
      </c>
      <c r="B91" s="14" t="s">
        <v>135</v>
      </c>
      <c r="C91" s="12">
        <v>344.2</v>
      </c>
      <c r="D91" s="12">
        <v>344.2</v>
      </c>
      <c r="E91" s="12">
        <v>344.2</v>
      </c>
    </row>
    <row r="92" spans="1:5" ht="65.25" customHeight="1">
      <c r="A92" s="9" t="s">
        <v>129</v>
      </c>
      <c r="B92" s="14" t="s">
        <v>136</v>
      </c>
      <c r="C92" s="12">
        <v>680.9</v>
      </c>
      <c r="D92" s="12">
        <v>680.9</v>
      </c>
      <c r="E92" s="12">
        <v>680.9</v>
      </c>
    </row>
    <row r="93" spans="1:5" ht="168" hidden="1" customHeight="1">
      <c r="A93" s="9"/>
      <c r="B93" s="14"/>
      <c r="C93" s="27"/>
      <c r="D93" s="27"/>
      <c r="E93" s="27"/>
    </row>
    <row r="94" spans="1:5" ht="167.25" hidden="1" customHeight="1">
      <c r="A94" s="9" t="s">
        <v>44</v>
      </c>
      <c r="B94" s="14" t="s">
        <v>25</v>
      </c>
      <c r="C94" s="27"/>
      <c r="D94" s="27"/>
      <c r="E94" s="27"/>
    </row>
    <row r="95" spans="1:5" ht="67.5" customHeight="1">
      <c r="A95" s="9" t="s">
        <v>129</v>
      </c>
      <c r="B95" s="14" t="s">
        <v>137</v>
      </c>
      <c r="C95" s="12">
        <v>13067.1</v>
      </c>
      <c r="D95" s="12">
        <v>13067.1</v>
      </c>
      <c r="E95" s="12">
        <v>13067.1</v>
      </c>
    </row>
    <row r="96" spans="1:5" ht="77.25" customHeight="1">
      <c r="A96" s="9" t="s">
        <v>129</v>
      </c>
      <c r="B96" s="14" t="s">
        <v>138</v>
      </c>
      <c r="C96" s="12">
        <v>474.2</v>
      </c>
      <c r="D96" s="12">
        <v>474.2</v>
      </c>
      <c r="E96" s="12">
        <v>474.2</v>
      </c>
    </row>
    <row r="97" spans="1:5" ht="54.75" customHeight="1">
      <c r="A97" s="9" t="s">
        <v>129</v>
      </c>
      <c r="B97" s="14" t="s">
        <v>139</v>
      </c>
      <c r="C97" s="12">
        <v>286.89999999999998</v>
      </c>
      <c r="D97" s="12">
        <v>286.89999999999998</v>
      </c>
      <c r="E97" s="12">
        <v>286.89999999999998</v>
      </c>
    </row>
    <row r="98" spans="1:5" ht="54.75" customHeight="1">
      <c r="A98" s="9" t="s">
        <v>129</v>
      </c>
      <c r="B98" s="14" t="s">
        <v>140</v>
      </c>
      <c r="C98" s="12">
        <v>154.9</v>
      </c>
      <c r="D98" s="12">
        <v>154.9</v>
      </c>
      <c r="E98" s="12">
        <v>154.9</v>
      </c>
    </row>
    <row r="99" spans="1:5" ht="126.75" hidden="1" customHeight="1" thickBot="1">
      <c r="A99" s="9" t="s">
        <v>129</v>
      </c>
      <c r="B99" s="16" t="s">
        <v>26</v>
      </c>
      <c r="C99" s="27"/>
      <c r="D99" s="27"/>
      <c r="E99" s="27"/>
    </row>
    <row r="100" spans="1:5" ht="187.5" hidden="1" customHeight="1" thickBot="1">
      <c r="A100" s="9" t="s">
        <v>129</v>
      </c>
      <c r="B100" s="16" t="s">
        <v>30</v>
      </c>
      <c r="C100" s="27"/>
      <c r="D100" s="27"/>
      <c r="E100" s="27"/>
    </row>
    <row r="101" spans="1:5" ht="35.25" hidden="1" customHeight="1">
      <c r="A101" s="9" t="s">
        <v>129</v>
      </c>
      <c r="B101" s="14" t="s">
        <v>29</v>
      </c>
      <c r="C101" s="27">
        <v>0</v>
      </c>
      <c r="D101" s="27">
        <v>0</v>
      </c>
      <c r="E101" s="27">
        <v>0</v>
      </c>
    </row>
    <row r="102" spans="1:5" ht="65.25" customHeight="1">
      <c r="A102" s="9" t="s">
        <v>129</v>
      </c>
      <c r="B102" s="14" t="s">
        <v>141</v>
      </c>
      <c r="C102" s="12">
        <v>263.39999999999998</v>
      </c>
      <c r="D102" s="12">
        <v>263.39999999999998</v>
      </c>
      <c r="E102" s="12">
        <v>263.39999999999998</v>
      </c>
    </row>
    <row r="103" spans="1:5" ht="63" customHeight="1">
      <c r="A103" s="9" t="s">
        <v>129</v>
      </c>
      <c r="B103" s="14" t="s">
        <v>142</v>
      </c>
      <c r="C103" s="12">
        <v>512.5</v>
      </c>
      <c r="D103" s="12">
        <v>512.5</v>
      </c>
      <c r="E103" s="12">
        <v>512.5</v>
      </c>
    </row>
    <row r="104" spans="1:5" ht="28.5" customHeight="1">
      <c r="A104" s="9" t="s">
        <v>80</v>
      </c>
      <c r="B104" s="14" t="s">
        <v>79</v>
      </c>
      <c r="C104" s="12">
        <f t="shared" ref="C104:E104" si="15">C105</f>
        <v>3616.3</v>
      </c>
      <c r="D104" s="12">
        <f t="shared" si="15"/>
        <v>3616.3</v>
      </c>
      <c r="E104" s="12">
        <f t="shared" si="15"/>
        <v>3616.3</v>
      </c>
    </row>
    <row r="105" spans="1:5" ht="62.25" customHeight="1">
      <c r="A105" s="9" t="s">
        <v>143</v>
      </c>
      <c r="B105" s="14" t="s">
        <v>144</v>
      </c>
      <c r="C105" s="12">
        <v>3616.3</v>
      </c>
      <c r="D105" s="12">
        <v>3616.3</v>
      </c>
      <c r="E105" s="12">
        <v>3616.3</v>
      </c>
    </row>
    <row r="106" spans="1:5" ht="18.75" customHeight="1">
      <c r="A106" s="17" t="s">
        <v>45</v>
      </c>
      <c r="B106" s="11" t="s">
        <v>77</v>
      </c>
      <c r="C106" s="10">
        <f t="shared" ref="C106:D106" si="16">C108+C110+C107+C109</f>
        <v>13749.199999999999</v>
      </c>
      <c r="D106" s="10">
        <f t="shared" si="16"/>
        <v>13749.199999999999</v>
      </c>
      <c r="E106" s="10">
        <f t="shared" ref="E106" si="17">E108+E110+E107+E109</f>
        <v>13749.199999999999</v>
      </c>
    </row>
    <row r="107" spans="1:5" ht="145.5" customHeight="1">
      <c r="A107" s="9" t="s">
        <v>177</v>
      </c>
      <c r="B107" s="14" t="s">
        <v>178</v>
      </c>
      <c r="C107" s="12">
        <v>156.30000000000001</v>
      </c>
      <c r="D107" s="12">
        <v>156.30000000000001</v>
      </c>
      <c r="E107" s="12">
        <v>156.30000000000001</v>
      </c>
    </row>
    <row r="108" spans="1:5" ht="68.25" customHeight="1">
      <c r="A108" s="9" t="s">
        <v>145</v>
      </c>
      <c r="B108" s="14" t="s">
        <v>146</v>
      </c>
      <c r="C108" s="12">
        <v>13592.9</v>
      </c>
      <c r="D108" s="12">
        <v>13592.9</v>
      </c>
      <c r="E108" s="12">
        <v>13592.9</v>
      </c>
    </row>
    <row r="109" spans="1:5" ht="39.75" hidden="1" customHeight="1">
      <c r="A109" s="9"/>
      <c r="B109" s="14"/>
      <c r="C109" s="12">
        <v>0</v>
      </c>
      <c r="D109" s="12">
        <v>0</v>
      </c>
      <c r="E109" s="12">
        <v>0</v>
      </c>
    </row>
    <row r="110" spans="1:5" ht="2.25" hidden="1" customHeight="1">
      <c r="A110" s="9" t="s">
        <v>173</v>
      </c>
      <c r="B110" s="14" t="s">
        <v>174</v>
      </c>
      <c r="C110" s="12">
        <v>0</v>
      </c>
      <c r="D110" s="12">
        <v>0</v>
      </c>
      <c r="E110" s="12">
        <v>0</v>
      </c>
    </row>
    <row r="111" spans="1:5" ht="24.75" hidden="1" customHeight="1">
      <c r="A111" s="9" t="s">
        <v>46</v>
      </c>
      <c r="B111" s="14" t="s">
        <v>85</v>
      </c>
      <c r="C111" s="12">
        <v>0</v>
      </c>
      <c r="D111" s="12">
        <v>0</v>
      </c>
      <c r="E111" s="12">
        <v>0</v>
      </c>
    </row>
    <row r="112" spans="1:5" hidden="1">
      <c r="A112" s="17" t="s">
        <v>94</v>
      </c>
      <c r="B112" s="13" t="s">
        <v>95</v>
      </c>
      <c r="C112" s="10">
        <f>C113</f>
        <v>0</v>
      </c>
      <c r="D112" s="10">
        <f t="shared" ref="D112:E112" si="18">D113</f>
        <v>0</v>
      </c>
      <c r="E112" s="10">
        <f t="shared" si="18"/>
        <v>0</v>
      </c>
    </row>
    <row r="113" spans="1:5" ht="28.5" hidden="1" customHeight="1">
      <c r="A113" s="9" t="s">
        <v>93</v>
      </c>
      <c r="B113" s="14" t="s">
        <v>96</v>
      </c>
      <c r="C113" s="12">
        <v>0</v>
      </c>
      <c r="D113" s="12">
        <v>0</v>
      </c>
      <c r="E113" s="12">
        <v>0</v>
      </c>
    </row>
    <row r="114" spans="1:5" ht="38.25" hidden="1">
      <c r="A114" s="9" t="s">
        <v>46</v>
      </c>
      <c r="B114" s="14" t="s">
        <v>78</v>
      </c>
      <c r="C114" s="12">
        <v>0</v>
      </c>
      <c r="D114" s="12">
        <v>0</v>
      </c>
      <c r="E114" s="12">
        <v>0</v>
      </c>
    </row>
    <row r="115" spans="1:5" ht="30" hidden="1" customHeight="1" thickBot="1">
      <c r="A115" s="9"/>
      <c r="B115" s="23" t="s">
        <v>85</v>
      </c>
      <c r="C115" s="12">
        <v>0</v>
      </c>
      <c r="D115" s="12">
        <v>0</v>
      </c>
      <c r="E115" s="12">
        <v>0</v>
      </c>
    </row>
    <row r="116" spans="1:5" ht="50.25" hidden="1" customHeight="1" thickBot="1">
      <c r="A116" s="4" t="s">
        <v>46</v>
      </c>
      <c r="B116" s="5"/>
      <c r="C116" s="12"/>
      <c r="D116" s="12"/>
      <c r="E116" s="12">
        <v>0</v>
      </c>
    </row>
    <row r="117" spans="1:5" ht="180" hidden="1" customHeight="1" thickBot="1">
      <c r="A117" s="2"/>
      <c r="B117" s="1"/>
      <c r="C117" s="6">
        <v>0</v>
      </c>
      <c r="D117" s="3"/>
      <c r="E117" s="3"/>
    </row>
    <row r="118" spans="1:5" ht="15">
      <c r="A118" s="1"/>
      <c r="B118" s="1"/>
      <c r="C118" s="1"/>
    </row>
    <row r="119" spans="1:5" ht="15">
      <c r="C119" s="1"/>
    </row>
  </sheetData>
  <mergeCells count="10">
    <mergeCell ref="A7:C7"/>
    <mergeCell ref="A8:E8"/>
    <mergeCell ref="A6:E6"/>
    <mergeCell ref="A9:E9"/>
    <mergeCell ref="D7:E7"/>
    <mergeCell ref="A1:E1"/>
    <mergeCell ref="A2:E2"/>
    <mergeCell ref="A3:E3"/>
    <mergeCell ref="A4:E4"/>
    <mergeCell ref="A5:E5"/>
  </mergeCells>
  <pageMargins left="0.7" right="0.7" top="0.75" bottom="0.75" header="0.3" footer="0.3"/>
  <pageSetup paperSize="9" scale="70" orientation="portrait" r:id="rId1"/>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2024-12-17T07:10:48Z</cp:lastPrinted>
  <dcterms:created xsi:type="dcterms:W3CDTF">2016-12-12T07:38:54Z</dcterms:created>
  <dcterms:modified xsi:type="dcterms:W3CDTF">2024-12-24T12:25:04Z</dcterms:modified>
</cp:coreProperties>
</file>