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105" windowWidth="14805" windowHeight="8010"/>
  </bookViews>
  <sheets>
    <sheet name="Table1" sheetId="1" r:id="rId1"/>
  </sheets>
  <calcPr calcId="125725"/>
</workbook>
</file>

<file path=xl/calcChain.xml><?xml version="1.0" encoding="utf-8"?>
<calcChain xmlns="http://schemas.openxmlformats.org/spreadsheetml/2006/main">
  <c r="E377" i="1"/>
  <c r="F377" l="1"/>
  <c r="D377"/>
  <c r="E220" l="1"/>
  <c r="F220"/>
  <c r="D220"/>
  <c r="E78"/>
  <c r="F78"/>
  <c r="D78"/>
  <c r="D80"/>
  <c r="E80"/>
  <c r="F80"/>
  <c r="E135" l="1"/>
  <c r="F135"/>
  <c r="D135"/>
  <c r="E509" l="1"/>
  <c r="F509"/>
  <c r="D509"/>
  <c r="E507"/>
  <c r="F507"/>
  <c r="D507"/>
  <c r="E379" l="1"/>
  <c r="F379"/>
  <c r="D379"/>
  <c r="E214" l="1"/>
  <c r="F214"/>
  <c r="D214"/>
  <c r="E37" l="1"/>
  <c r="F37"/>
  <c r="D37"/>
  <c r="E33"/>
  <c r="F33"/>
  <c r="D33"/>
  <c r="E30"/>
  <c r="E29" s="1"/>
  <c r="F30"/>
  <c r="F29" s="1"/>
  <c r="D30"/>
  <c r="D29" s="1"/>
  <c r="E118"/>
  <c r="E117" s="1"/>
  <c r="F118"/>
  <c r="F117" s="1"/>
  <c r="D118"/>
  <c r="D117" s="1"/>
  <c r="E121"/>
  <c r="F121"/>
  <c r="D121"/>
  <c r="E62" l="1"/>
  <c r="F62"/>
  <c r="D62"/>
  <c r="E322" l="1"/>
  <c r="F322"/>
  <c r="D322"/>
  <c r="E277" l="1"/>
  <c r="E276" s="1"/>
  <c r="F277"/>
  <c r="F276" s="1"/>
  <c r="D277"/>
  <c r="D276" s="1"/>
  <c r="E462" l="1"/>
  <c r="F462"/>
  <c r="D462"/>
  <c r="D432"/>
  <c r="D324" l="1"/>
  <c r="E324"/>
  <c r="F324"/>
  <c r="E392" l="1"/>
  <c r="E391" s="1"/>
  <c r="F392"/>
  <c r="F391" s="1"/>
  <c r="D392"/>
  <c r="D391" s="1"/>
  <c r="D189" l="1"/>
  <c r="E189"/>
  <c r="F189"/>
  <c r="E307"/>
  <c r="E306" s="1"/>
  <c r="E305" s="1"/>
  <c r="F307"/>
  <c r="F306" s="1"/>
  <c r="F305" s="1"/>
  <c r="F257"/>
  <c r="E257"/>
  <c r="F274"/>
  <c r="E274"/>
  <c r="D274"/>
  <c r="E420"/>
  <c r="F420"/>
  <c r="D420"/>
  <c r="E362"/>
  <c r="F362"/>
  <c r="D362"/>
  <c r="E40"/>
  <c r="F40"/>
  <c r="D40"/>
  <c r="D520"/>
  <c r="E511" l="1"/>
  <c r="F511"/>
  <c r="D511"/>
  <c r="D408"/>
  <c r="E513"/>
  <c r="F513"/>
  <c r="D513"/>
  <c r="E425"/>
  <c r="F425"/>
  <c r="D425"/>
  <c r="E364"/>
  <c r="F364"/>
  <c r="D364"/>
  <c r="E350" l="1"/>
  <c r="F350"/>
  <c r="D350"/>
  <c r="E110"/>
  <c r="E109" s="1"/>
  <c r="F110"/>
  <c r="F109" s="1"/>
  <c r="D110"/>
  <c r="D109" s="1"/>
  <c r="E149" l="1"/>
  <c r="F149"/>
  <c r="D149"/>
  <c r="E477"/>
  <c r="E476" s="1"/>
  <c r="F477"/>
  <c r="F476" s="1"/>
  <c r="D477"/>
  <c r="D476" s="1"/>
  <c r="F389" l="1"/>
  <c r="E389"/>
  <c r="D389"/>
  <c r="E252"/>
  <c r="F252"/>
  <c r="D252"/>
  <c r="E382" l="1"/>
  <c r="E381" s="1"/>
  <c r="F382"/>
  <c r="F381" s="1"/>
  <c r="D382"/>
  <c r="D381" s="1"/>
  <c r="E375"/>
  <c r="F375"/>
  <c r="D375"/>
  <c r="E385"/>
  <c r="E384" s="1"/>
  <c r="F385"/>
  <c r="F384" s="1"/>
  <c r="D385"/>
  <c r="D384" s="1"/>
  <c r="F371" l="1"/>
  <c r="E224"/>
  <c r="F224"/>
  <c r="D224"/>
  <c r="E194"/>
  <c r="F194"/>
  <c r="D194"/>
  <c r="E412"/>
  <c r="F412"/>
  <c r="D412"/>
  <c r="E408"/>
  <c r="F408"/>
  <c r="E405"/>
  <c r="F405"/>
  <c r="D405"/>
  <c r="E502"/>
  <c r="F502"/>
  <c r="D502"/>
  <c r="E198"/>
  <c r="F198"/>
  <c r="D198"/>
  <c r="E208" l="1"/>
  <c r="F208"/>
  <c r="D208"/>
  <c r="E58"/>
  <c r="F58"/>
  <c r="D58"/>
  <c r="E373"/>
  <c r="E370" s="1"/>
  <c r="F373"/>
  <c r="F370" s="1"/>
  <c r="D373"/>
  <c r="D370" s="1"/>
  <c r="E387"/>
  <c r="F387"/>
  <c r="D387"/>
  <c r="D257"/>
  <c r="E133"/>
  <c r="F133"/>
  <c r="D133"/>
  <c r="E69"/>
  <c r="F69"/>
  <c r="D69"/>
  <c r="E303"/>
  <c r="E302" s="1"/>
  <c r="E301" s="1"/>
  <c r="F303"/>
  <c r="F302" s="1"/>
  <c r="F301" s="1"/>
  <c r="E298"/>
  <c r="E297" s="1"/>
  <c r="E296" s="1"/>
  <c r="F298"/>
  <c r="F297" s="1"/>
  <c r="F296" s="1"/>
  <c r="E294"/>
  <c r="F294"/>
  <c r="E292"/>
  <c r="F292"/>
  <c r="E288"/>
  <c r="F288"/>
  <c r="E286"/>
  <c r="F286"/>
  <c r="E284"/>
  <c r="F284"/>
  <c r="E281"/>
  <c r="F281"/>
  <c r="E272"/>
  <c r="F272"/>
  <c r="E267"/>
  <c r="E266" s="1"/>
  <c r="E265" s="1"/>
  <c r="F267"/>
  <c r="F266" s="1"/>
  <c r="F265" s="1"/>
  <c r="E261"/>
  <c r="F261"/>
  <c r="E259"/>
  <c r="F259"/>
  <c r="E250"/>
  <c r="F250"/>
  <c r="E248"/>
  <c r="F248"/>
  <c r="E246"/>
  <c r="F246"/>
  <c r="E244"/>
  <c r="F244"/>
  <c r="E242"/>
  <c r="F242"/>
  <c r="E240"/>
  <c r="F240"/>
  <c r="E238"/>
  <c r="F238"/>
  <c r="E236"/>
  <c r="F236"/>
  <c r="E234"/>
  <c r="F234"/>
  <c r="E232"/>
  <c r="F232"/>
  <c r="E230"/>
  <c r="F230"/>
  <c r="E228"/>
  <c r="F228"/>
  <c r="E226"/>
  <c r="F226"/>
  <c r="E218"/>
  <c r="F218"/>
  <c r="E212"/>
  <c r="F212"/>
  <c r="E210"/>
  <c r="F210"/>
  <c r="E206"/>
  <c r="F206"/>
  <c r="E204"/>
  <c r="F204"/>
  <c r="E200"/>
  <c r="F200"/>
  <c r="E188"/>
  <c r="E187" s="1"/>
  <c r="F188"/>
  <c r="F187" s="1"/>
  <c r="E185"/>
  <c r="E184" s="1"/>
  <c r="E183" s="1"/>
  <c r="F185"/>
  <c r="F184" s="1"/>
  <c r="F183" s="1"/>
  <c r="E176"/>
  <c r="F176"/>
  <c r="E172"/>
  <c r="F172"/>
  <c r="E168"/>
  <c r="E167" s="1"/>
  <c r="E166" s="1"/>
  <c r="F168"/>
  <c r="F167" s="1"/>
  <c r="F166" s="1"/>
  <c r="E163"/>
  <c r="E162" s="1"/>
  <c r="E161" s="1"/>
  <c r="F163"/>
  <c r="F162" s="1"/>
  <c r="F161" s="1"/>
  <c r="E159"/>
  <c r="E158" s="1"/>
  <c r="F159"/>
  <c r="F158" s="1"/>
  <c r="E156"/>
  <c r="F156"/>
  <c r="E154"/>
  <c r="F154"/>
  <c r="E152"/>
  <c r="F152"/>
  <c r="E137"/>
  <c r="F137"/>
  <c r="E131"/>
  <c r="F131"/>
  <c r="E128"/>
  <c r="E127" s="1"/>
  <c r="F128"/>
  <c r="F127" s="1"/>
  <c r="E125"/>
  <c r="F125"/>
  <c r="E123"/>
  <c r="F123"/>
  <c r="E115"/>
  <c r="F115"/>
  <c r="E113"/>
  <c r="F113"/>
  <c r="E103"/>
  <c r="E102" s="1"/>
  <c r="E101" s="1"/>
  <c r="F103"/>
  <c r="F102" s="1"/>
  <c r="F101" s="1"/>
  <c r="E98"/>
  <c r="F98"/>
  <c r="E95"/>
  <c r="F95"/>
  <c r="E92"/>
  <c r="F92"/>
  <c r="E88"/>
  <c r="F88"/>
  <c r="E86"/>
  <c r="F86"/>
  <c r="E82"/>
  <c r="F82"/>
  <c r="E76"/>
  <c r="F76"/>
  <c r="E73"/>
  <c r="F73"/>
  <c r="E71"/>
  <c r="F71"/>
  <c r="E67"/>
  <c r="F67"/>
  <c r="E65"/>
  <c r="F65"/>
  <c r="E60"/>
  <c r="F60"/>
  <c r="E56"/>
  <c r="F56"/>
  <c r="E54"/>
  <c r="F54"/>
  <c r="E52"/>
  <c r="F52"/>
  <c r="E50"/>
  <c r="F50"/>
  <c r="E48"/>
  <c r="F48"/>
  <c r="E46"/>
  <c r="F46"/>
  <c r="E44"/>
  <c r="F44"/>
  <c r="E42"/>
  <c r="F42"/>
  <c r="E35"/>
  <c r="E32" s="1"/>
  <c r="F35"/>
  <c r="F32" s="1"/>
  <c r="E27"/>
  <c r="F27"/>
  <c r="E21"/>
  <c r="F21"/>
  <c r="E19"/>
  <c r="F19"/>
  <c r="E17"/>
  <c r="F17"/>
  <c r="E15"/>
  <c r="F15"/>
  <c r="E13"/>
  <c r="F13"/>
  <c r="E11"/>
  <c r="F11"/>
  <c r="D250"/>
  <c r="D248"/>
  <c r="D246"/>
  <c r="D244"/>
  <c r="D242"/>
  <c r="D240"/>
  <c r="D238"/>
  <c r="D236"/>
  <c r="D234"/>
  <c r="D232"/>
  <c r="D230"/>
  <c r="D228"/>
  <c r="D226"/>
  <c r="E348"/>
  <c r="F348"/>
  <c r="D348"/>
  <c r="E346"/>
  <c r="F346"/>
  <c r="D346"/>
  <c r="E344"/>
  <c r="F344"/>
  <c r="D344"/>
  <c r="E342"/>
  <c r="F342"/>
  <c r="D342"/>
  <c r="E464"/>
  <c r="F464"/>
  <c r="D464"/>
  <c r="D218"/>
  <c r="D210"/>
  <c r="E396"/>
  <c r="E395" s="1"/>
  <c r="F396"/>
  <c r="F395" s="1"/>
  <c r="D396"/>
  <c r="D395" s="1"/>
  <c r="D128"/>
  <c r="D127" s="1"/>
  <c r="F427"/>
  <c r="E427"/>
  <c r="D427"/>
  <c r="E422"/>
  <c r="F422"/>
  <c r="D422"/>
  <c r="E432"/>
  <c r="F432"/>
  <c r="E430"/>
  <c r="F430"/>
  <c r="D430"/>
  <c r="D73"/>
  <c r="D71"/>
  <c r="D67"/>
  <c r="D125"/>
  <c r="D137"/>
  <c r="E142"/>
  <c r="E141" s="1"/>
  <c r="F142"/>
  <c r="F141" s="1"/>
  <c r="D142"/>
  <c r="D141" s="1"/>
  <c r="D261"/>
  <c r="D259"/>
  <c r="D288"/>
  <c r="D286"/>
  <c r="F75" l="1"/>
  <c r="F217"/>
  <c r="F216" s="1"/>
  <c r="D217"/>
  <c r="D216" s="1"/>
  <c r="E75"/>
  <c r="E217"/>
  <c r="E216" s="1"/>
  <c r="F120"/>
  <c r="F203"/>
  <c r="F202" s="1"/>
  <c r="E120"/>
  <c r="E203"/>
  <c r="E202" s="1"/>
  <c r="E223"/>
  <c r="E271"/>
  <c r="E270" s="1"/>
  <c r="E269" s="1"/>
  <c r="F271"/>
  <c r="F270" s="1"/>
  <c r="F269" s="1"/>
  <c r="F39"/>
  <c r="F25" s="1"/>
  <c r="E39"/>
  <c r="F223"/>
  <c r="F222" s="1"/>
  <c r="E341"/>
  <c r="E340" s="1"/>
  <c r="D341"/>
  <c r="D340" s="1"/>
  <c r="F341"/>
  <c r="F340" s="1"/>
  <c r="D223"/>
  <c r="D222" s="1"/>
  <c r="E222"/>
  <c r="E193"/>
  <c r="E192" s="1"/>
  <c r="E256"/>
  <c r="E255" s="1"/>
  <c r="E254" s="1"/>
  <c r="F193"/>
  <c r="F192" s="1"/>
  <c r="F256"/>
  <c r="F255" s="1"/>
  <c r="F254" s="1"/>
  <c r="D256"/>
  <c r="D255" s="1"/>
  <c r="E85"/>
  <c r="E84" s="1"/>
  <c r="F85"/>
  <c r="F84" s="1"/>
  <c r="F91"/>
  <c r="F90" s="1"/>
  <c r="F112"/>
  <c r="F291"/>
  <c r="F290" s="1"/>
  <c r="E291"/>
  <c r="E290" s="1"/>
  <c r="F280"/>
  <c r="E280"/>
  <c r="F171"/>
  <c r="F170" s="1"/>
  <c r="F165" s="1"/>
  <c r="E171"/>
  <c r="E170" s="1"/>
  <c r="E165" s="1"/>
  <c r="F151"/>
  <c r="E151"/>
  <c r="F130"/>
  <c r="E130"/>
  <c r="E112"/>
  <c r="E91"/>
  <c r="E90" s="1"/>
  <c r="F10"/>
  <c r="F9" s="1"/>
  <c r="E10"/>
  <c r="E9" s="1"/>
  <c r="F108" l="1"/>
  <c r="E108"/>
  <c r="E25"/>
  <c r="E191"/>
  <c r="E279"/>
  <c r="F279"/>
  <c r="F191"/>
  <c r="E367" l="1"/>
  <c r="F367"/>
  <c r="D367"/>
  <c r="D487"/>
  <c r="D486" s="1"/>
  <c r="D485" s="1"/>
  <c r="E499"/>
  <c r="F499"/>
  <c r="D499"/>
  <c r="E496"/>
  <c r="F496"/>
  <c r="D496"/>
  <c r="E494"/>
  <c r="F494"/>
  <c r="D494"/>
  <c r="E329"/>
  <c r="E328" s="1"/>
  <c r="F329"/>
  <c r="F328" s="1"/>
  <c r="D329"/>
  <c r="D328" s="1"/>
  <c r="D366" l="1"/>
  <c r="F366"/>
  <c r="E366"/>
  <c r="D103"/>
  <c r="D102" s="1"/>
  <c r="D101" s="1"/>
  <c r="D88"/>
  <c r="D86"/>
  <c r="D82"/>
  <c r="D200"/>
  <c r="D95"/>
  <c r="D85" l="1"/>
  <c r="D84" s="1"/>
  <c r="D281"/>
  <c r="D172"/>
  <c r="D284"/>
  <c r="D280" l="1"/>
  <c r="D17" l="1"/>
  <c r="D185"/>
  <c r="D184" s="1"/>
  <c r="D183" s="1"/>
  <c r="D168"/>
  <c r="D167" s="1"/>
  <c r="D166" s="1"/>
  <c r="D163"/>
  <c r="D162" s="1"/>
  <c r="E458"/>
  <c r="E457" s="1"/>
  <c r="E456" s="1"/>
  <c r="F458"/>
  <c r="F457" s="1"/>
  <c r="F456" s="1"/>
  <c r="D458"/>
  <c r="D457" s="1"/>
  <c r="D456" s="1"/>
  <c r="E333"/>
  <c r="E332" s="1"/>
  <c r="E331" s="1"/>
  <c r="F333"/>
  <c r="F332" s="1"/>
  <c r="F331" s="1"/>
  <c r="E466"/>
  <c r="F466"/>
  <c r="D92"/>
  <c r="E338"/>
  <c r="E337" s="1"/>
  <c r="E336" s="1"/>
  <c r="F338"/>
  <c r="F337" s="1"/>
  <c r="F336" s="1"/>
  <c r="D338"/>
  <c r="D337" s="1"/>
  <c r="D336" s="1"/>
  <c r="D267"/>
  <c r="D266" s="1"/>
  <c r="D265" s="1"/>
  <c r="D254" s="1"/>
  <c r="D333"/>
  <c r="E487"/>
  <c r="E486" s="1"/>
  <c r="E485" s="1"/>
  <c r="F487"/>
  <c r="F486" s="1"/>
  <c r="F485" s="1"/>
  <c r="E23"/>
  <c r="F23"/>
  <c r="D23"/>
  <c r="E311"/>
  <c r="E310" s="1"/>
  <c r="E309" s="1"/>
  <c r="E300" s="1"/>
  <c r="F311"/>
  <c r="F310" s="1"/>
  <c r="F309" s="1"/>
  <c r="F300" s="1"/>
  <c r="D311"/>
  <c r="D310" s="1"/>
  <c r="D309" s="1"/>
  <c r="E517"/>
  <c r="F517"/>
  <c r="D517"/>
  <c r="D161" l="1"/>
  <c r="D176"/>
  <c r="D171" s="1"/>
  <c r="D170" s="1"/>
  <c r="E481" l="1"/>
  <c r="F481"/>
  <c r="D481"/>
  <c r="E315"/>
  <c r="E314" s="1"/>
  <c r="E313" s="1"/>
  <c r="F315"/>
  <c r="F314" s="1"/>
  <c r="F313" s="1"/>
  <c r="D315"/>
  <c r="D314" s="1"/>
  <c r="D313" s="1"/>
  <c r="D42"/>
  <c r="D35"/>
  <c r="D32" s="1"/>
  <c r="E326"/>
  <c r="E321" s="1"/>
  <c r="F326"/>
  <c r="F321" s="1"/>
  <c r="D326"/>
  <c r="D152"/>
  <c r="D321" l="1"/>
  <c r="D320" s="1"/>
  <c r="D44"/>
  <c r="D27"/>
  <c r="E474"/>
  <c r="E473" s="1"/>
  <c r="E472" s="1"/>
  <c r="F474"/>
  <c r="F473" s="1"/>
  <c r="F472" s="1"/>
  <c r="D474"/>
  <c r="D473" s="1"/>
  <c r="D472" s="1"/>
  <c r="E454"/>
  <c r="F454"/>
  <c r="D454"/>
  <c r="E450"/>
  <c r="E449" s="1"/>
  <c r="F450"/>
  <c r="F449" s="1"/>
  <c r="D450"/>
  <c r="D449" s="1"/>
  <c r="D466"/>
  <c r="D206"/>
  <c r="E417"/>
  <c r="F417"/>
  <c r="D417"/>
  <c r="D332"/>
  <c r="D331" s="1"/>
  <c r="E359"/>
  <c r="E358" s="1"/>
  <c r="F359"/>
  <c r="F358" s="1"/>
  <c r="D359"/>
  <c r="D358" s="1"/>
  <c r="D98"/>
  <c r="D91" s="1"/>
  <c r="D90" s="1"/>
  <c r="D65"/>
  <c r="D319" l="1"/>
  <c r="D461"/>
  <c r="D460" s="1"/>
  <c r="E357"/>
  <c r="F357"/>
  <c r="D357"/>
  <c r="E461"/>
  <c r="E460" s="1"/>
  <c r="F461"/>
  <c r="F460" s="1"/>
  <c r="D452"/>
  <c r="D448" s="1"/>
  <c r="D453"/>
  <c r="E452"/>
  <c r="E448" s="1"/>
  <c r="E453"/>
  <c r="F452"/>
  <c r="F448" s="1"/>
  <c r="F453"/>
  <c r="E320"/>
  <c r="E319" s="1"/>
  <c r="F320"/>
  <c r="F319" s="1"/>
  <c r="E519"/>
  <c r="F519"/>
  <c r="D212"/>
  <c r="E480"/>
  <c r="E479" s="1"/>
  <c r="F480"/>
  <c r="F479" s="1"/>
  <c r="D480"/>
  <c r="D479" s="1"/>
  <c r="E355"/>
  <c r="E354" s="1"/>
  <c r="E353" s="1"/>
  <c r="F355"/>
  <c r="F354" s="1"/>
  <c r="F353" s="1"/>
  <c r="D355"/>
  <c r="D354" s="1"/>
  <c r="D353" s="1"/>
  <c r="D352" l="1"/>
  <c r="F352"/>
  <c r="E352"/>
  <c r="E434"/>
  <c r="F434"/>
  <c r="D434"/>
  <c r="D298"/>
  <c r="D297" s="1"/>
  <c r="D296" s="1"/>
  <c r="E147"/>
  <c r="F147"/>
  <c r="D147"/>
  <c r="D115"/>
  <c r="D113"/>
  <c r="D112" l="1"/>
  <c r="D50"/>
  <c r="D19"/>
  <c r="D56"/>
  <c r="D292"/>
  <c r="E440"/>
  <c r="F440"/>
  <c r="D440"/>
  <c r="E470" l="1"/>
  <c r="E469" s="1"/>
  <c r="E468" s="1"/>
  <c r="F470"/>
  <c r="F469" s="1"/>
  <c r="F468" s="1"/>
  <c r="D470"/>
  <c r="D469" s="1"/>
  <c r="D468" s="1"/>
  <c r="D21"/>
  <c r="D193"/>
  <c r="E401"/>
  <c r="E400" s="1"/>
  <c r="E399" s="1"/>
  <c r="F401"/>
  <c r="F400" s="1"/>
  <c r="F399" s="1"/>
  <c r="D401"/>
  <c r="D400" s="1"/>
  <c r="D399" s="1"/>
  <c r="D307"/>
  <c r="D306" s="1"/>
  <c r="D305" s="1"/>
  <c r="D303"/>
  <c r="D302" s="1"/>
  <c r="D301" s="1"/>
  <c r="D204"/>
  <c r="D203" s="1"/>
  <c r="D202" l="1"/>
  <c r="D192"/>
  <c r="D300"/>
  <c r="D272"/>
  <c r="D54"/>
  <c r="D271" l="1"/>
  <c r="D270" s="1"/>
  <c r="D269" s="1"/>
  <c r="D191"/>
  <c r="D154"/>
  <c r="D131"/>
  <c r="D130" s="1"/>
  <c r="D123"/>
  <c r="D120" s="1"/>
  <c r="D76"/>
  <c r="D75" s="1"/>
  <c r="D48"/>
  <c r="D52"/>
  <c r="D46"/>
  <c r="D13"/>
  <c r="D15"/>
  <c r="D11"/>
  <c r="D156"/>
  <c r="D108" l="1"/>
  <c r="D151"/>
  <c r="D10"/>
  <c r="D9" s="1"/>
  <c r="E8"/>
  <c r="F8"/>
  <c r="D60"/>
  <c r="D39" s="1"/>
  <c r="D25" s="1"/>
  <c r="E515"/>
  <c r="F515"/>
  <c r="D515"/>
  <c r="E505"/>
  <c r="F505"/>
  <c r="D505"/>
  <c r="E492"/>
  <c r="F492"/>
  <c r="F491" s="1"/>
  <c r="D492"/>
  <c r="E444"/>
  <c r="E443" s="1"/>
  <c r="E442" s="1"/>
  <c r="F444"/>
  <c r="F443" s="1"/>
  <c r="F442" s="1"/>
  <c r="D444"/>
  <c r="D443" s="1"/>
  <c r="D442" s="1"/>
  <c r="E438"/>
  <c r="E416" s="1"/>
  <c r="F438"/>
  <c r="F416" s="1"/>
  <c r="D438"/>
  <c r="D416" s="1"/>
  <c r="D294"/>
  <c r="D291" s="1"/>
  <c r="D290" s="1"/>
  <c r="D279" s="1"/>
  <c r="D188"/>
  <c r="D187" s="1"/>
  <c r="D165" s="1"/>
  <c r="E145"/>
  <c r="F145"/>
  <c r="D145"/>
  <c r="D159"/>
  <c r="D158" s="1"/>
  <c r="D491" l="1"/>
  <c r="D490" s="1"/>
  <c r="E491"/>
  <c r="E490" s="1"/>
  <c r="F490"/>
  <c r="D144"/>
  <c r="D107" s="1"/>
  <c r="E415"/>
  <c r="E394" s="1"/>
  <c r="E144"/>
  <c r="E107" s="1"/>
  <c r="F415"/>
  <c r="F394" s="1"/>
  <c r="F144"/>
  <c r="F107" s="1"/>
  <c r="D415"/>
  <c r="D394" s="1"/>
  <c r="D8"/>
  <c r="F7" l="1"/>
  <c r="E7"/>
  <c r="D7"/>
</calcChain>
</file>

<file path=xl/sharedStrings.xml><?xml version="1.0" encoding="utf-8"?>
<sst xmlns="http://schemas.openxmlformats.org/spreadsheetml/2006/main" count="1335" uniqueCount="584">
  <si>
    <t/>
  </si>
  <si>
    <t>тыс. рублей</t>
  </si>
  <si>
    <t>Наименование</t>
  </si>
  <si>
    <t>ЦСР</t>
  </si>
  <si>
    <t>ВР</t>
  </si>
  <si>
    <t>Сумма на</t>
  </si>
  <si>
    <t>ВСЕГО РАСХОДОВ</t>
  </si>
  <si>
    <t>01 2 01 86330</t>
  </si>
  <si>
    <t>Субсидии бюджетным учреждениям</t>
  </si>
  <si>
    <t>610</t>
  </si>
  <si>
    <t>Расходы на выплаты персоналу казенных учреждений</t>
  </si>
  <si>
    <t>110</t>
  </si>
  <si>
    <t>Исполнение государственных полномочий по организации и осуществлению деятельности по опеке и попечительству в отношении несовершеннолетних граждан</t>
  </si>
  <si>
    <t>Расходы на выплаты персоналу государственных (муниципальных) органов</t>
  </si>
  <si>
    <t>120</t>
  </si>
  <si>
    <t>Иные закупки товаров, работ и услуг для обеспечения государственных (муниципальных) нужд</t>
  </si>
  <si>
    <t>240</t>
  </si>
  <si>
    <t>Публичные нормативные социальные выплаты гражданам</t>
  </si>
  <si>
    <t>310</t>
  </si>
  <si>
    <t>Осуществление отдельных государственных полномочий по хранению, комплектованию, учету и использованию архивных документов, относящихся к государственной собственности и находящихся на территории муниципальных образований</t>
  </si>
  <si>
    <t>Создание модельных муниципальных библиотек</t>
  </si>
  <si>
    <t>02 4 A1 54540</t>
  </si>
  <si>
    <t>Поддержка средств массовой информации</t>
  </si>
  <si>
    <t>03 5 01 86610</t>
  </si>
  <si>
    <t>Предоставление льготного проезда в общественном транспорте для отдельных категорий граждан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</si>
  <si>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</si>
  <si>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</si>
  <si>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20 4 01 87140</t>
  </si>
  <si>
    <t>20 4 01 87160</t>
  </si>
  <si>
    <t>Уплата налогов, сборов и иных платежей</t>
  </si>
  <si>
    <t>850</t>
  </si>
  <si>
    <t>01 0 00 00000</t>
  </si>
  <si>
    <t>Подпрограмма "Развитие дошкольного образования"</t>
  </si>
  <si>
    <t>01 1 00 00000</t>
  </si>
  <si>
    <t>Основное мероприятие "Развитие образовательных программ дошкольного образования"</t>
  </si>
  <si>
    <t>01 1 01 00000</t>
  </si>
  <si>
    <t>Обеспечение деятельности учреждений дошкольного образования</t>
  </si>
  <si>
    <t>01 1 01 86400</t>
  </si>
  <si>
    <t>Осуществление полномочий по ежемесячной денежной выплате на обеспечение мер социальной поддержки отдельных категорий граждан, работающих в сельской местности и рабочих поселках</t>
  </si>
  <si>
    <t>01 1 01 N3020</t>
  </si>
  <si>
    <t>Обеспечение мер социальной поддержки многодетных семей в части предоставления скидки по оплате за присмотр и уход за детьми в образовательных организациях, реализующих образовательную программу дошкольного образования</t>
  </si>
  <si>
    <t>01 1 01 N3150</t>
  </si>
  <si>
    <t>01 1 01 N3660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</si>
  <si>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</si>
  <si>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01 1 01 N6280</t>
  </si>
  <si>
    <t>01 1 01 N7370</t>
  </si>
  <si>
    <t>Софинансирование отдельных государственных полномочий по осуществлению выплат. предусмотренных мерами дополнительного стимулирования педагогических работников. в системе дошкольного образования</t>
  </si>
  <si>
    <t>01 1 01 S7370</t>
  </si>
  <si>
    <t>Подпрограмма "Развитие общего и дополнительного образования"</t>
  </si>
  <si>
    <t>01 2 00 00000</t>
  </si>
  <si>
    <t>Основное мероприятие "Развитие образовательных программ общего образования"</t>
  </si>
  <si>
    <t>01 2 01 00000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</si>
  <si>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</si>
  <si>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01 2 01 53030</t>
  </si>
  <si>
    <t>Обеспечение деятельности муниципальных учреждений начального общего, основного общего, среднего общего образования</t>
  </si>
  <si>
    <t>01 2 01 86300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</si>
  <si>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</si>
  <si>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 2 01 L3040</t>
  </si>
  <si>
    <t>01 2 01 N3020</t>
  </si>
  <si>
    <t>01 2 01 N3150</t>
  </si>
  <si>
    <t>01 2 01 N3170</t>
  </si>
  <si>
    <t>01 2 01 N3660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</si>
  <si>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</si>
  <si>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01 2 01 N6300</t>
  </si>
  <si>
    <t>01 2 01 N6780</t>
  </si>
  <si>
    <t>01 2 01 S8180</t>
  </si>
  <si>
    <t>Основное мероприятие "Развитие образовательных программ дополнительного образования детей""</t>
  </si>
  <si>
    <t>01 2 02 00000</t>
  </si>
  <si>
    <t>Обеспечение деятельности муниципальных учреждений дополнительного образования</t>
  </si>
  <si>
    <t>01 2 02 N3660</t>
  </si>
  <si>
    <t>Подпрограмма "Методическое обеспечение процессов модернизации муниципальной системы образования"</t>
  </si>
  <si>
    <t>01 7 00 00000</t>
  </si>
  <si>
    <t>Обеспечение деятельности муниципальных казенных учреждений, оказывающих услуги (выполняющих работы) по обеспечению деятельности сферы образования</t>
  </si>
  <si>
    <t>02 0 00 00000</t>
  </si>
  <si>
    <t>Подпрограмма "Искусство"</t>
  </si>
  <si>
    <t>02 3 00 00000</t>
  </si>
  <si>
    <t>Ежемесячная денежная выплата на обеспечение мер социальной поддержки отдельных категорий граждан, работающих в сельской местности и рабочих поселках</t>
  </si>
  <si>
    <t>Основное мероприятие "Обеспечение деятельности муниципальных учреждений дополнительного образования"</t>
  </si>
  <si>
    <t>02 3 01 00000</t>
  </si>
  <si>
    <t>02 3 01 86700</t>
  </si>
  <si>
    <t>Подпрограмма "Наследие"</t>
  </si>
  <si>
    <t>02 4 00 00000</t>
  </si>
  <si>
    <t>Основное мероприятие "Развитие библиотечного дела"</t>
  </si>
  <si>
    <t>02 4 01 00000</t>
  </si>
  <si>
    <t>02 4 01 86690</t>
  </si>
  <si>
    <t>02 4 01 N3020</t>
  </si>
  <si>
    <t>Подпрограмма "Развитие туризма"</t>
  </si>
  <si>
    <t>02 5 00 00000</t>
  </si>
  <si>
    <t>Основное мероприятие "Развитие туризма"</t>
  </si>
  <si>
    <t>02 5 01 00000</t>
  </si>
  <si>
    <t>02 5 01 86800</t>
  </si>
  <si>
    <t>Муниципальная программа "Развитие институтов гражданского общества"</t>
  </si>
  <si>
    <t>03 0 00 00000</t>
  </si>
  <si>
    <t>03 1 00 00000</t>
  </si>
  <si>
    <t>03 1 01 00000</t>
  </si>
  <si>
    <t>03 1 01 85810</t>
  </si>
  <si>
    <t>03 2 00 00000</t>
  </si>
  <si>
    <t>03 2 01 00000</t>
  </si>
  <si>
    <t>03 2 01 85820</t>
  </si>
  <si>
    <t>03 3 00 00000</t>
  </si>
  <si>
    <t>03 3 01 00000</t>
  </si>
  <si>
    <t>Создание комплексной системы мер по профилактике и снижению роста злоупотребления наркотиками и их незаконного оборота</t>
  </si>
  <si>
    <t>03 3 01 85830</t>
  </si>
  <si>
    <t>03 4 00 00000</t>
  </si>
  <si>
    <t>03 4 01 00000</t>
  </si>
  <si>
    <t>Создание условий для распространения лучшей практики деятельности социально-ориентированных некоммерческих организаций</t>
  </si>
  <si>
    <t>03 4 01 85840</t>
  </si>
  <si>
    <t>04 0 00 00000</t>
  </si>
  <si>
    <t>Подпрограмма "Развитие транспортного комплекса"</t>
  </si>
  <si>
    <t>04 1 00 00000</t>
  </si>
  <si>
    <t>04 1 01 00000</t>
  </si>
  <si>
    <t>04 1 01 S7030</t>
  </si>
  <si>
    <t>Подпрограмма "Совершенствование и развитие сети автомобильных дорог"</t>
  </si>
  <si>
    <t>04 2 00 00000</t>
  </si>
  <si>
    <t>Основное мероприятие "Создание и развитие сети автомобильных дорог общего пользования местного значения"</t>
  </si>
  <si>
    <t>04 2 01 00000</t>
  </si>
  <si>
    <t>Строительство, реконструкция, ремонт, капитальный ремонт, содержание автомобильных дорог общего пользования местного значения</t>
  </si>
  <si>
    <t>Муниципальная программа "Обеспечение населения комфортным и доступным жильем и коммунальными услугами"</t>
  </si>
  <si>
    <t>07 0 00 00000</t>
  </si>
  <si>
    <t>Подпрограмма "Молодежи-доступное жилье"</t>
  </si>
  <si>
    <t>07 1 00 00000</t>
  </si>
  <si>
    <t>Основное мероприятие "Обеспечение жильем отдельных семей"</t>
  </si>
  <si>
    <t>07 1 01 00000</t>
  </si>
  <si>
    <t>Мероприятия по вручению свидетельств</t>
  </si>
  <si>
    <t>07 1 01 84970</t>
  </si>
  <si>
    <t>07 1 01 L4970</t>
  </si>
  <si>
    <t>Социальные выплаты гражданам, кроме публичных нормативных социальных выплат</t>
  </si>
  <si>
    <t>320</t>
  </si>
  <si>
    <t>Подпрограмма "Снижение административных барьеров в строительстве"</t>
  </si>
  <si>
    <t>07 2 00 00000</t>
  </si>
  <si>
    <t>08 0 00 00000</t>
  </si>
  <si>
    <t>08 1 00 00000</t>
  </si>
  <si>
    <t>Основное мероприятие "Организация отлова безнадзорных животных"</t>
  </si>
  <si>
    <t>08 1 02 00000</t>
  </si>
  <si>
    <t>Муниципальная программа "Социальная поддержка граждан"</t>
  </si>
  <si>
    <t>09 0 00 00000</t>
  </si>
  <si>
    <t>Выплата адресной социальной помощи</t>
  </si>
  <si>
    <t>09 2 00 00000</t>
  </si>
  <si>
    <t>09 2 01 00000</t>
  </si>
  <si>
    <t>09 2 01 84200</t>
  </si>
  <si>
    <t>10 0 00 00000</t>
  </si>
  <si>
    <t>10 1 00 00000</t>
  </si>
  <si>
    <t>10 1 01 00000</t>
  </si>
  <si>
    <t>Организация и проведение мероприятий по защите населения и территорий от чрезвычайных ситуаций</t>
  </si>
  <si>
    <t>10 1 01 85440</t>
  </si>
  <si>
    <t>10 2 00 00000</t>
  </si>
  <si>
    <t>10 2 01 00000</t>
  </si>
  <si>
    <t>Организация и проведение мероприятий по пожарной безопасности</t>
  </si>
  <si>
    <t>10 2 01 85450</t>
  </si>
  <si>
    <t>10 3 00 00000</t>
  </si>
  <si>
    <t>10 3 01 00000</t>
  </si>
  <si>
    <t>Организация и проведение мероприятий по обеспечению безопасности людей на водных объектах</t>
  </si>
  <si>
    <t>10 3 01 85460</t>
  </si>
  <si>
    <t>Муниципальная программа "Развитие физической культуры и спорта"</t>
  </si>
  <si>
    <t>11 0 00 00000</t>
  </si>
  <si>
    <t>Основное мероприятие "Вовлечение населения в занятия физической культурой и массовым спортом"</t>
  </si>
  <si>
    <t>11 0 01 00000</t>
  </si>
  <si>
    <t>11 0 01 86050</t>
  </si>
  <si>
    <t>12 0 00 00000</t>
  </si>
  <si>
    <t>12 1 00 00000</t>
  </si>
  <si>
    <t>12 1 01 00000</t>
  </si>
  <si>
    <t>12 1 01 85350</t>
  </si>
  <si>
    <t>Исполнение государственных полномочий по обеспечению деятельности административных комиссий</t>
  </si>
  <si>
    <t>12 1 01 N5350</t>
  </si>
  <si>
    <t>12 2 00 00000</t>
  </si>
  <si>
    <t>12 2 01 00000</t>
  </si>
  <si>
    <t>Организация и проведение мероприятий по обеспечению общественного порядка и противодействие преступности</t>
  </si>
  <si>
    <t>12 3 00 00000</t>
  </si>
  <si>
    <t>12 3 01 00000</t>
  </si>
  <si>
    <t>Организация и проведение мероприятий по противодействию терроризму и экстремизму</t>
  </si>
  <si>
    <t>Муниципальная программа "Эффективное управление финансами и оптимизация муниципального долга"</t>
  </si>
  <si>
    <t>14 0 00 00000</t>
  </si>
  <si>
    <t>14 2 00 00000</t>
  </si>
  <si>
    <t>Расходы на повышение доступности информации о деятельности публично-правовых образований в сфере управления общественными финансами</t>
  </si>
  <si>
    <t>14 3 00 00000</t>
  </si>
  <si>
    <t>Расходы на обеспечение функционирования муниципальных органов</t>
  </si>
  <si>
    <t>Муниципальная программа "Экономическое развитие и инновационная экономика"</t>
  </si>
  <si>
    <t>20 0 00 00000</t>
  </si>
  <si>
    <t>Подпрограмма "Развитие малого и среднего предпринимательства"</t>
  </si>
  <si>
    <t>20 1 00 00000</t>
  </si>
  <si>
    <t>Мероприятия по поддержке малого и среднего предпринимательства</t>
  </si>
  <si>
    <t>20 2 00 00000</t>
  </si>
  <si>
    <t>Подпрограмма "Совершенствование государственного и муниципального управления"</t>
  </si>
  <si>
    <t>20 4 00 00000</t>
  </si>
  <si>
    <t>Осуществление переданных государственных полномочий органами местного самоуправления Тамбовской области в соответствии с Законом Тамбовской области "О наделении администраций городских и сельских поселений полномочиями по государственной регистрации актов гражданского состояния"</t>
  </si>
  <si>
    <t>Осуществление отдельных государственных полномочий по обеспечению льготного проезда в общественном транспорте для отдельных категорий граждан</t>
  </si>
  <si>
    <t>Осуществление государственных полномочий по организации деятельности комиссий по делам несовершеннолетних и защите их прав</t>
  </si>
  <si>
    <t>30 0 00 00000</t>
  </si>
  <si>
    <t>Основное мероприятие "Энергосбережение и повышение энергетической эффективности"</t>
  </si>
  <si>
    <t>30 2 00 00000</t>
  </si>
  <si>
    <t>Муниципальная программа "Доступная среда"</t>
  </si>
  <si>
    <t>40 0 00 00000</t>
  </si>
  <si>
    <t>Основное мероприятие "Доступная среда"</t>
  </si>
  <si>
    <t>40 0 01 00000</t>
  </si>
  <si>
    <t>50 0 00 00000</t>
  </si>
  <si>
    <t>50 0 01 00000</t>
  </si>
  <si>
    <t>50 0 01 80011</t>
  </si>
  <si>
    <t>50 0 01 87410</t>
  </si>
  <si>
    <t>Муниципальная программа "Информационное общество"</t>
  </si>
  <si>
    <t>60 0 00 00000</t>
  </si>
  <si>
    <t>Основное мероприятие "Информационное общество"</t>
  </si>
  <si>
    <t>60 0 01 00000</t>
  </si>
  <si>
    <t>Развитие инфраструктуры общественного доступа граждан к информации о деятельности органов местного самоуправления, техническое обеспечение и компьютеризация структурных подразделений, программное обеспечение</t>
  </si>
  <si>
    <t>60 0 01 85850</t>
  </si>
  <si>
    <t>70 0 00 00000</t>
  </si>
  <si>
    <t>Основное мероприятие "Развитие жилищного строительства на сельских территориях и повышение уровня благоустройства домовладений"</t>
  </si>
  <si>
    <t>70 0 01 00000</t>
  </si>
  <si>
    <t>70 0 01 86620</t>
  </si>
  <si>
    <t>80 0 00 00000</t>
  </si>
  <si>
    <t>80 0 01 00000</t>
  </si>
  <si>
    <t>80 0 01 84100</t>
  </si>
  <si>
    <t>Основное мероприятие "Укрепление общественного здоровья населения"</t>
  </si>
  <si>
    <t>Непрограммные расходы</t>
  </si>
  <si>
    <t>99 0 00 00000</t>
  </si>
  <si>
    <t>Иные непрограммные расходы</t>
  </si>
  <si>
    <t>99 2 00 00000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</si>
  <si>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</si>
  <si>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99 2 00 51200</t>
  </si>
  <si>
    <t>Проведение прочих мероприятий, связанных с общегосударственным управлением</t>
  </si>
  <si>
    <t>99 2 00 80070</t>
  </si>
  <si>
    <t>99 2 00 80080</t>
  </si>
  <si>
    <t>Публичные нормативные выплаты гражданам несоциального характера</t>
  </si>
  <si>
    <t>330</t>
  </si>
  <si>
    <t>99 2 00 87100</t>
  </si>
  <si>
    <t>Резервные средства</t>
  </si>
  <si>
    <t>870</t>
  </si>
  <si>
    <t>01 5 00 00000</t>
  </si>
  <si>
    <t>01 6 00 00000</t>
  </si>
  <si>
    <t>Подпрограмма "Исполнение государственных полномочий по организации и осуществлению деятельности по опеке и попечительству в отношении несовершеннолетних граждан"</t>
  </si>
  <si>
    <t>03 5 00 00000</t>
  </si>
  <si>
    <t>03 5 01 00000</t>
  </si>
  <si>
    <t>Основное мероприятие "Создание постоянно действующей системы взаимодействия органов местного самоуправления и населения"</t>
  </si>
  <si>
    <t>09 1 00 00000</t>
  </si>
  <si>
    <t>Подпрограмма "Организация льготного проезда отдельных категорий граждан на маршрутах регулярных перевозок"</t>
  </si>
  <si>
    <t>20 5 00 00000</t>
  </si>
  <si>
    <t>Подпрограмма "Расходы на обеспечение деятельности муниципального казенного учреждения по бухгалтерскому обслуживанию"</t>
  </si>
  <si>
    <t>99 2 00 87110</t>
  </si>
  <si>
    <t>Резерв на дополнительные расходы</t>
  </si>
  <si>
    <t>Ремонт, капитальный ремонт автомобильных дорог общего пользования местного значения</t>
  </si>
  <si>
    <t>Предоставление социальных выплат молодым семьям на приобретение (строительство) жилья, в том числе дополнительной социальной выплаты при рождении (усыновлении) одного ребенка</t>
  </si>
  <si>
    <t>Обеспечение питанием обучающихся муниципальных общеобразовательных организаций</t>
  </si>
  <si>
    <t>01 2 01 S0190</t>
  </si>
  <si>
    <t>Премии и гранты</t>
  </si>
  <si>
    <t>Предоставление бесплатного проезда  для обучающихся в общеобразовательных организациях и организациях профессионального образования</t>
  </si>
  <si>
    <t>02 3 A2 55193</t>
  </si>
  <si>
    <t>02 3 A2 55194</t>
  </si>
  <si>
    <t>Государственная поддержка лучших работников муниципальных учреждений культуры, находящихся на территории сельский поселений</t>
  </si>
  <si>
    <t>08 1 02 N8410</t>
  </si>
  <si>
    <t>Осуществление отдельных государственных полномочий Тамбовской области по организации мероприятий при осуществлении деятельности по обращению с животными без владельцев</t>
  </si>
  <si>
    <t>02 4 A2 55194</t>
  </si>
  <si>
    <t>07 1 01 S0200</t>
  </si>
  <si>
    <t>Условно утвержденные расходы</t>
  </si>
  <si>
    <t>Реализация мероприятий по обеспечению жильем молодых семей</t>
  </si>
  <si>
    <t>Компенсация найма жилого помещения участника федеральной программы "Земский учитель"</t>
  </si>
  <si>
    <t>99 2 00 N0500</t>
  </si>
  <si>
    <t>99 9 99 99999</t>
  </si>
  <si>
    <t xml:space="preserve">Поощрение муниципальных управленческих команд </t>
  </si>
  <si>
    <t>Иные выплаты населению</t>
  </si>
  <si>
    <t>2025 год</t>
  </si>
  <si>
    <t>01 2 E2 50980</t>
  </si>
  <si>
    <t>Обновление материально-технической базы для организации учебно-исследовательской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</si>
  <si>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Уплата налогов, сборов и иных платежей, связанных с общегосударственным управлением</t>
  </si>
  <si>
    <t>81 0 00 00000</t>
  </si>
  <si>
    <t>81 0 01 00000</t>
  </si>
  <si>
    <t>81 0 01 84300</t>
  </si>
  <si>
    <t>01 2 01 S3330</t>
  </si>
  <si>
    <t>Меры стимулирования обучающихся по целевому направлению по педагогическим специальностям</t>
  </si>
  <si>
    <t>01 2 01 80060</t>
  </si>
  <si>
    <t>Организация и предоставление общеобразовательных услуг и иные цели</t>
  </si>
  <si>
    <t>Государственная поддержка отрасли культуры (Модернизация библиотек в части комплектования книжных фондов библиотек муниципальных образований и государственных общедоступных библиотек)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</si>
  <si>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</si>
  <si>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Государственная поддержка отрасли культуры (Государственная поддержка лучших муниципальных учреждений культуры, находящихся на территории сельских поселений)</t>
  </si>
  <si>
    <t>Государственная поддержка отрасли культуры (Государственная поддержка лучших работников муниципальных учреждений культуры, находящихся на территории сельских поселений)</t>
  </si>
  <si>
    <t>03 2 01 N2990</t>
  </si>
  <si>
    <t>Исполнение отдельных государственных полномочий Тамбовской области в сфере увековечения памяти погибших при защите Отечества на территории Тамбовской области</t>
  </si>
  <si>
    <t>Единовременная денежная выплата членам семей граждан Российской Федерации,призванным на военную службу по мобилизации в Вооруженные Силы Российской Федерации и направленным для участия в специальной военной операции (мобилизованные граждане) или мобилизованным гражданам (при отсутствии у них семьи)</t>
  </si>
  <si>
    <t>01 2 02 86380</t>
  </si>
  <si>
    <t>Мероприятия по обеспечению государственного (муниципального) социального заказа на оказание государственных (муниципальных) услуг дополнительного образования детей</t>
  </si>
  <si>
    <t>01 2 02 86311</t>
  </si>
  <si>
    <t>Мероприятия по обеспечению персонифицированного финансирования дополнительного образования детей</t>
  </si>
  <si>
    <t>Осуществление полномочий по предоставлению компенсации расходов на оплату жилых помещений, отопления и освещения педагогическим работникам, руководителям, заместителям руководителей, руководителям структурных подразделений и их заместителям муниципальных образовательных организаций, работающим в сельских населенных пунктах, рабочих поселках (поселках городского типа), а также вышедшим на пенсию указанным выше категориям работников образовательных организаций, стаж работы которых в образовательных организациях сельской местности составляет не менее 10 лет</t>
  </si>
  <si>
    <t xml:space="preserve">Выплата ежемесячного пособия опекунам (попечителям) на содержание ребенка в соответствии с Законом Тамбовской области от 10 мая 2011 года № 2-З "Об организации и осуществлении деятельности по опеке и попечительству в отношении несовершеннолетних в Тамбовской области" </t>
  </si>
  <si>
    <t>Исполнение отдельных государственных полномочий по осуществлению выплат, предусмотренных дополнительными мерами стимулирования педагогических работников, в системе дошкольного образования</t>
  </si>
  <si>
    <t>Обеспечение деятельности (оказание услуг) муниципальных учреждений культуры</t>
  </si>
  <si>
    <t>Обеспечение мер социальной поддержки многодетных семей в части предоставления бесплатного питания обучающимся в образовательных организациях и организациях профессионального образования</t>
  </si>
  <si>
    <t xml:space="preserve">Государственная регистрация актов гражданского состояния </t>
  </si>
  <si>
    <t>Исполнение отдельных государственных полномочий по осуществлению выплат, предусмотренных мерами дополнительного стимулирования педагогических работников, в системе общего образования</t>
  </si>
  <si>
    <t>Прочие мероприятия, не вошедшие в подпрограммы</t>
  </si>
  <si>
    <t>2026 год</t>
  </si>
  <si>
    <t>Муниципальная программа "Развитие образования Токарёвского муниципального округа"</t>
  </si>
  <si>
    <t>01 2 E2 00000</t>
  </si>
  <si>
    <t>Федеральный проект "Успех каждого ребенка"</t>
  </si>
  <si>
    <t>Организация отдыха детей в каникулярное время</t>
  </si>
  <si>
    <t>Основное мероприятие "Оплата труда работников муниципальных организаций, обеспечивающих техническую эксплуатицию зданий муниципальных общеобразовательных организаций"</t>
  </si>
  <si>
    <t>01 5 01 00000</t>
  </si>
  <si>
    <t>01 5 01 80060</t>
  </si>
  <si>
    <t>01 5 01 86580</t>
  </si>
  <si>
    <t xml:space="preserve">Обеспечение содержания и эксплуатации объектов имущества муниципальных учреждений </t>
  </si>
  <si>
    <t>01 7 01 00000</t>
  </si>
  <si>
    <t>Основное мероприятие "Методическое обеспечение процессов модернизации муниципальной системы образования"</t>
  </si>
  <si>
    <t>01 7 01 85010</t>
  </si>
  <si>
    <t>01 6 01 N1100</t>
  </si>
  <si>
    <t>01 6 01 00000</t>
  </si>
  <si>
    <t>Основное мероприятие "Исполнение государственных полномочий по организации и осуществлению деятельности по опеке и попечительству в отношении несовершеннолетних граждан"</t>
  </si>
  <si>
    <t>01 6 01 N1200</t>
  </si>
  <si>
    <t>01 6 01 N1400</t>
  </si>
  <si>
    <t>Основное мероприятие "Обеспечение безопасности населения Токарёвского муниципального округа и противодействие преступности"</t>
  </si>
  <si>
    <t>Подпрограмма "Обеспечение общественного порядка и противодействие преступности в Токарёвском муниципальном округе"</t>
  </si>
  <si>
    <t>Основное мероприятие "Обеспечение общественного порядка и противодействие преступности в Токарёвском муниципальном округе"</t>
  </si>
  <si>
    <t>12 2 01 85430</t>
  </si>
  <si>
    <t>Подпрограмма "Противодействие терроризму и экстремизму в Токарёвском муниципальном округе"</t>
  </si>
  <si>
    <t>Основное мероприятие "Противодействие терроризму и экстремизму в Токарёвском муниципальном округе"</t>
  </si>
  <si>
    <t>12 3 01 85420</t>
  </si>
  <si>
    <t>12 1 02 00000</t>
  </si>
  <si>
    <t>Основное мероприятие "Обеспечение деятельности государственных органов и подведомственных учреждений в сфере безопасности населения"</t>
  </si>
  <si>
    <t>12 1 02 51180</t>
  </si>
  <si>
    <t>Осуществление первичного воинского учета органами местного самоуправления поселений, муниципальных и городских округов</t>
  </si>
  <si>
    <t>Организация и проведение физкультурно-оздоровительных мероприятий по вовлечению населения в занятия физической культурой и массовым спортом</t>
  </si>
  <si>
    <t>Подпрограмма "Осуществление бюджетного процесса на территориии Токарёвского муниципального округа"</t>
  </si>
  <si>
    <t>14 3 01 00000</t>
  </si>
  <si>
    <t>Основное мероприятие "Обеспечение деятельности финансового органа"</t>
  </si>
  <si>
    <t>14 3 01 81010</t>
  </si>
  <si>
    <t>Подпрограмма "Создание и развитие интегрированной информационной системы управления общественными финансами"</t>
  </si>
  <si>
    <t>14 2 01 00000</t>
  </si>
  <si>
    <t>Основное мероприятие "Создание и развитие интегрированной информационной системы управления общественными финансами"</t>
  </si>
  <si>
    <t>14 2 01 85620</t>
  </si>
  <si>
    <t>99 2 00 100G0</t>
  </si>
  <si>
    <t>Расходы на обеспечение функционирования председателя Совета депутатов Токарёвского муниципального округа Тамбовской области</t>
  </si>
  <si>
    <t>99 2 00 100R0</t>
  </si>
  <si>
    <t>Расходы на обеспечение функционирования аппарата Совета депутатов Токарёвского муниципального округа Тамбовской области</t>
  </si>
  <si>
    <t>Единовременное денежное вознаграждение лицу, удостоенному звания "Почётный гражданин Токарёвского муниципального округа"</t>
  </si>
  <si>
    <t>Резервный фонд администрации Токарёвского муниципального округа</t>
  </si>
  <si>
    <t>99 2 00 10010</t>
  </si>
  <si>
    <t>Расходы на обеспечение функционирования председателя контрольно-ревизионной комиссии Токарёвского муниципального округа Тамбовской области</t>
  </si>
  <si>
    <t>Муниципальная программа "Укрепление общественного здоровья населения Токарёвского муниципального округа Тамбовской области"</t>
  </si>
  <si>
    <t>Финансовое обеспечение мероприятий по укреплению общественного здоровья населения</t>
  </si>
  <si>
    <t>Муниципальная программа по укреплению здоровья, увеличению периода активного долголетия и продолжительности здоровой жизни граждан старшего поколения в Токарёвском муниципальном округе Тамбовской области</t>
  </si>
  <si>
    <t>Основное мероприятие "Обеспечение мероприятий в рамках муниципальной программы по укреплению здоровья, увеличению периода активного долголетия и продолжительности здоровой жизни граждан старшего поколения"</t>
  </si>
  <si>
    <t>Проведение мероприятий по укреплению здоровья, увеличению периода активного долголетия и продолжительности здоровой жизни граждан старшего поколения</t>
  </si>
  <si>
    <t>Муниципальная программа комплексного развития сельских территорий Токарёвского муниципального округа</t>
  </si>
  <si>
    <t>Мероприятие по вручению свидетельств о предоставлении социальной выплаты на строительство (приобретение) жилья на сельских территориях</t>
  </si>
  <si>
    <t>Муниципальная программа "Формирование современной городской среды"</t>
  </si>
  <si>
    <t>Федеральный проект "Формирование комфортной городской среды"</t>
  </si>
  <si>
    <t>Реализация программ формирования современной городской среды</t>
  </si>
  <si>
    <t>15 0 00 00000</t>
  </si>
  <si>
    <t>30 0 01 00000</t>
  </si>
  <si>
    <t>Реализация государственной политики энергосбережения и повышения энергетической эффективности, повышение эффективности использования топливно-энергетических ресурсов за счет реализации энергосберегающих мероприятий</t>
  </si>
  <si>
    <t>30 0 01 86320</t>
  </si>
  <si>
    <t>Подпрограмма "Развитие газификации"</t>
  </si>
  <si>
    <t>30 2 01 00000</t>
  </si>
  <si>
    <t>Основное мероприятие "Развитие газификации"</t>
  </si>
  <si>
    <t xml:space="preserve">Мероприятия по газификации </t>
  </si>
  <si>
    <t>30 2 01 80130</t>
  </si>
  <si>
    <t>Подпрограмма "Патриотическое воспитание населения"</t>
  </si>
  <si>
    <t>Основное мероприятие "Патриотическое воспитание населения"</t>
  </si>
  <si>
    <t>Подпрограмма "Развитие социально-экономической активности молодежи"</t>
  </si>
  <si>
    <t xml:space="preserve">Основное мероприятие "Обеспечение условий для развития социально-экономической активности молодежи" </t>
  </si>
  <si>
    <t>Проведение мероприятий по развитию социально-экономической активности молодежи</t>
  </si>
  <si>
    <t>Проведение мероприятий по развитию и совершенствованию системы патриотического воспитания граждан</t>
  </si>
  <si>
    <t>Подпрограмма "Комплексные меры противодействия злоупотреблению наркотическими средствами и их незаконному обороту"</t>
  </si>
  <si>
    <t>Основное мероприятие "Комплексные меры противодействия злоупотреблению наркотическими средствами и их незаконному обороту"</t>
  </si>
  <si>
    <t>Подпрограмма "Поддержка социально-ориентированных некоммерческих организаций"</t>
  </si>
  <si>
    <t>Основное мероприятие "Поддержка социально-ориентированных некоммерческих организаций"</t>
  </si>
  <si>
    <t>Подпрограмма "Информирование населения о деятельности Администрации Токарёвского муниципального округа Тамбовской области"</t>
  </si>
  <si>
    <t>Подпрограмма "Профилактика и ограничение распространения туберкулеза"</t>
  </si>
  <si>
    <t>Основное мероприятие "Профилактика и ограничение распространения туберкулеза"</t>
  </si>
  <si>
    <t>Мероприятия по профилактике и ограничению распространения туберкулеза</t>
  </si>
  <si>
    <t>09 1 01 00000</t>
  </si>
  <si>
    <t>Основное мероприятие "Организация льготного проезда отдельных категорий граждан на маршрутах регулярных перевозок"</t>
  </si>
  <si>
    <t>09 1 01 N3050</t>
  </si>
  <si>
    <t>09 1 01 N3060</t>
  </si>
  <si>
    <t>09 0 01 00000</t>
  </si>
  <si>
    <t>Основное мероприятие "Реализация мероприятий по оказанию социальной поддержки граждан"</t>
  </si>
  <si>
    <t>09 0 01 83100</t>
  </si>
  <si>
    <t>09 0 01 83200</t>
  </si>
  <si>
    <t>09 0 01 86340</t>
  </si>
  <si>
    <t>Ежегодная именная стипендия студентам</t>
  </si>
  <si>
    <t>09 0 01 86360</t>
  </si>
  <si>
    <t xml:space="preserve">Компенсация расходов по найму жилых помещений в целях социальной поддержки медицинских работников, привлекаемых со стороны, и молодых специалистов, работающих в государственных учреждениях здравоохранения, расположенных на территории Токарёвского муниципального округа </t>
  </si>
  <si>
    <t>02 3 03 N3020</t>
  </si>
  <si>
    <t>02 3 03 00000</t>
  </si>
  <si>
    <t>Основное мероприятие "Обеспечение деятельности (оказание услуг) муниципальных учреждений культуры"</t>
  </si>
  <si>
    <t>02 3 01 N3660</t>
  </si>
  <si>
    <t>02 3 02 00000</t>
  </si>
  <si>
    <t>02 3 02 86580</t>
  </si>
  <si>
    <t>Основное мероприятие "Обеспечение содержания и эксплуатации объектов имущества муниципальных учреждений"</t>
  </si>
  <si>
    <t xml:space="preserve">Обеспечение деятельности (оказание услуг) муниципальных учреждений в области развития библиотечного дела </t>
  </si>
  <si>
    <t>02 3 04 00000</t>
  </si>
  <si>
    <t>02 3 04 86681</t>
  </si>
  <si>
    <t>Основное мероприятие "Обеспечение деятельности (оказание услуг) муниципальных учреждений в области развития музейного дела"</t>
  </si>
  <si>
    <t xml:space="preserve">Обеспечение деятельности (оказание услуг) муниципальных учреждений в области развития музейного дела </t>
  </si>
  <si>
    <t>02 3 03 86680</t>
  </si>
  <si>
    <t>02 3 A2 00000</t>
  </si>
  <si>
    <t>Федеральный проект "Творческие люди"</t>
  </si>
  <si>
    <t>40 0 01 86390</t>
  </si>
  <si>
    <t>Мероприятия по организации доступности приоритетных объектов и услуг в приоритетных сферах жизнедеятельности маломобильных групп населения</t>
  </si>
  <si>
    <t>20 4 01 00000</t>
  </si>
  <si>
    <t>Основное мероприятие " Совершенствование государственного и муниципального управления"</t>
  </si>
  <si>
    <t>20 4 01 10030</t>
  </si>
  <si>
    <t>Расходы на обеспечение функционирования Главы муниципального округа</t>
  </si>
  <si>
    <t>20 4 01 10040</t>
  </si>
  <si>
    <t>Расходы на обеспечение функционирования аппарата администрации муниципального округа</t>
  </si>
  <si>
    <t>02 4 02 00000</t>
  </si>
  <si>
    <t>Основное мероприятие "Осуществление отдельных государственных полномочий по хранению, учету и использованию архивных документов, относящихся к государственной собственности и находящихся на территории муниципальных образований"</t>
  </si>
  <si>
    <t>02 4 02 N6640</t>
  </si>
  <si>
    <t>Развитие событийного туризма</t>
  </si>
  <si>
    <t>Подпрограмма "Снижение рисков и смягчение последствий чрезвычайных ситуаций природного и техногенного характера и развитие единой дежурно-диспетчерской службы Токарёвского муниципального округа"</t>
  </si>
  <si>
    <t>Основное мероприятие "Снижение рисков и смягчение последствий чрезвычайных ситуаций природного и техногенного характера и развитие единой дежурно-диспетчерской службы"</t>
  </si>
  <si>
    <t>Подпрограмма "Пожарная безопасность в Токарёвском муниципальном округе"</t>
  </si>
  <si>
    <t>Основное мероприятие "Пожарная безопасность в Токарёвском муниципальном округе"</t>
  </si>
  <si>
    <t>Подпрограмма "Обеспечение безопасности людей на водных объектах Токарёвского муниципального округа"</t>
  </si>
  <si>
    <t>Основное мероприятие "Обеспечение безопасности людей на водных объектах Токарёвского муниципального округа"</t>
  </si>
  <si>
    <t>20 1 01 00000</t>
  </si>
  <si>
    <t>Основное мероприятие "Развитие малого и среднего предпринимательства"</t>
  </si>
  <si>
    <t>20 1 01 87150</t>
  </si>
  <si>
    <t>20 2 01 00000</t>
  </si>
  <si>
    <t>Подпрограмма "Содержание и обслуживание административных зданий, находящихся в муниципальной собственности Токарёвского муниципального округа"</t>
  </si>
  <si>
    <t>Основное мероприятие "Обеспечение деятельности учреждений по содержанию и обслуживанию административных зданий, находящихся в муниципальной собственности Токарёвского муниципального округа"</t>
  </si>
  <si>
    <t>20 2 01 87570</t>
  </si>
  <si>
    <t>Обеспечение деятельности учреждений по содержанию и обслуживанию административных зданий, находящихся в муниципальной собственности Токарёвского муниципального округа</t>
  </si>
  <si>
    <t>20 2 01 87571</t>
  </si>
  <si>
    <t>20 2 01 87572</t>
  </si>
  <si>
    <t>20 2 01 87573</t>
  </si>
  <si>
    <t>Обеспечение деятельности учреждений по содержанию и обслуживанию административных зданий, находящихся в муниципальной собственности Токарёвского муниципального округа в с.Ивано-Лебедянь</t>
  </si>
  <si>
    <t>Обеспечение деятельности учреждений по содержанию и обслуживанию административных зданий, находящихся в муниципальной собственности Токарёвского муниципального округа в д.Чичерино</t>
  </si>
  <si>
    <t>Обеспечение деятельности учреждений по содержанию и обслуживанию административных зданий, находящихся в муниципальной собственности Токарёвского муниципального округа в р.п.Токарёвка</t>
  </si>
  <si>
    <t>20 4 01 N1300</t>
  </si>
  <si>
    <t>20 4 01 N3060</t>
  </si>
  <si>
    <t>20 4 01 59310</t>
  </si>
  <si>
    <t>20 4 01 89310</t>
  </si>
  <si>
    <t>Обеспечение деятельности многофункциональных центров предоставления государственных и муниципальных услуг</t>
  </si>
  <si>
    <t>Мероприятия, направленные на развитие муниципальной службы, системы кадрового резерва, подготовки управленческих кадров</t>
  </si>
  <si>
    <t>20 5 01 00000</t>
  </si>
  <si>
    <t>Основное мероприятие "Обеспечение деятельности муниципальных организаций, выполняющих работы по бухгалтерскому обслуживанию и материально-техническому обеспечению"</t>
  </si>
  <si>
    <t>Обеспечение деятельности муниципальных организаций, выполняющих работы по бухгалтерскому обслуживанию и материально-техническому обеспечению</t>
  </si>
  <si>
    <t>20 5 01 85200</t>
  </si>
  <si>
    <t>Основное мероприятие "Эффективное управление муниципальной собственностью"</t>
  </si>
  <si>
    <t>Муниципальная программа "Развитие сельского хозяйства и регулирования рынков сельскохозяйственной продукции, сырья и продовольствия Токарёвского муниципального округа Тамбовской области"</t>
  </si>
  <si>
    <t>Подпрограмма "Развитие подотрасли животноводства, переработки и реализации продукции животноводства"</t>
  </si>
  <si>
    <t>07 2 01 00000</t>
  </si>
  <si>
    <t>Основное мероприятие "Снижение административных барьеров в строительстве"</t>
  </si>
  <si>
    <t>07 2 01 80210</t>
  </si>
  <si>
    <t xml:space="preserve">Муниципальная программа "Развитие транспортной системы и дорожного хозяйства Токарёвского муниципального округа" </t>
  </si>
  <si>
    <t>Основное мероприятие "Обеспечение условий для развития транспортного комплекса Токарёвского муниципального округа"</t>
  </si>
  <si>
    <t xml:space="preserve">Поддержка и развитие автомобильного транспорта </t>
  </si>
  <si>
    <t>04 1 01 87051</t>
  </si>
  <si>
    <t>04 2 01 87014</t>
  </si>
  <si>
    <t>04 3 00 00000</t>
  </si>
  <si>
    <t>04 3 01 00000</t>
  </si>
  <si>
    <t>04 3 01 85470</t>
  </si>
  <si>
    <t>Подпрограмма "Повышение безопасности дорожного движения"</t>
  </si>
  <si>
    <t>Основное мероприятие "Повышение безопасности дорожного движения"</t>
  </si>
  <si>
    <t>Организация и проведение мероприятий по повышению безопасности дорожного движения</t>
  </si>
  <si>
    <t>50 0 01 80012</t>
  </si>
  <si>
    <t>Содержание муниципального жилищного фонда</t>
  </si>
  <si>
    <t>13 0 00 00000</t>
  </si>
  <si>
    <t>13 0 01 00000</t>
  </si>
  <si>
    <t>13 0 01 87010</t>
  </si>
  <si>
    <t>13 0 01 87012</t>
  </si>
  <si>
    <t>13 0 01 87013</t>
  </si>
  <si>
    <t>Муниципальная программа "Комплексная программа развития и модернизации объектов коммунальной инфраструктуры Токарёвского муниципального округа Тамбовской области"</t>
  </si>
  <si>
    <t>Основное мероприятие "Развитие и модернизация объектов коммунальной инфраструктуры Токарёвского муниципального округа Тамбовской области"</t>
  </si>
  <si>
    <t>Ремонт сетей водоснабжения</t>
  </si>
  <si>
    <t>Разработка проектно-сметной документации по капитальному ремонту системы холодного водоснабжения и сети водоотведения, по строительству водопроводной сети, водозаборных скважин, водонапорных башен и станций водоочистки</t>
  </si>
  <si>
    <t>Проектирование (разработка) схем теплоснабжения, водоснабжения и водоотведения</t>
  </si>
  <si>
    <t>06 0 00 00000</t>
  </si>
  <si>
    <t>06 0 01 00000</t>
  </si>
  <si>
    <t>06 0 01 86606</t>
  </si>
  <si>
    <t>06 0 01 86607</t>
  </si>
  <si>
    <t>06 0 01 86608</t>
  </si>
  <si>
    <t>06 0 01 86609</t>
  </si>
  <si>
    <t>06 0 01 86611</t>
  </si>
  <si>
    <t>06 0 01 86612</t>
  </si>
  <si>
    <t>06 0 01 86613</t>
  </si>
  <si>
    <t>06 0 01 86614</t>
  </si>
  <si>
    <t>Муниципальная программа "Благоустройство и содержание территории Токарёвского муниципального округа Тамбовской области"</t>
  </si>
  <si>
    <t>Основное мероприятие "Прочие мероприятия по благоустройству"</t>
  </si>
  <si>
    <t>Устройство и ремонт мест сбора твердых бытовых отходов,в том числе разработка проектно-сметной документации</t>
  </si>
  <si>
    <t>Строительство,ремонт,содержание (восстановление) уличного освещения</t>
  </si>
  <si>
    <t>Устройство,содержание детских игровых (спортивных) площадок</t>
  </si>
  <si>
    <t>Обеспечение надлежащего состояния и содержание территории кладбища</t>
  </si>
  <si>
    <t>Ремонт и содержание памятников и мемориалов</t>
  </si>
  <si>
    <t>Организация уличного освещения</t>
  </si>
  <si>
    <t>Содержание зон пляжного отдыха</t>
  </si>
  <si>
    <t>Праздничное оформление общественных территорий</t>
  </si>
  <si>
    <t>01 2 01 83330</t>
  </si>
  <si>
    <t>02 3 04 N3020</t>
  </si>
  <si>
    <t>Муниципальная программа "Развитие культуры и туризма Токарёвского муниципального округа"</t>
  </si>
  <si>
    <t>Муниципального программа "Защита населения и территорий от чрезвычайных ситуаций, обеспечение пожарной безопасности и безопасности людей на водных объектах в Токарёвском муниципальном округе Тамбовской области"</t>
  </si>
  <si>
    <t>Муниципальная программа "Обеспечение безопасности населения Токарёвского муниципального округа Тамбовской области и противодействие преступности"</t>
  </si>
  <si>
    <t>Муниципальная программа "Энергосбережение и повышение энергетической эффективности в Токарёвском муниципальном округе Тамбовской области"</t>
  </si>
  <si>
    <t>Муниципальная программа "Эффективное управление муниципальной собственностью Токарёвского муниципального округа"</t>
  </si>
  <si>
    <t>15 0 01 00000</t>
  </si>
  <si>
    <t>15 0 01 86616</t>
  </si>
  <si>
    <t>15 0 02 00000</t>
  </si>
  <si>
    <t>15 0 02 86617</t>
  </si>
  <si>
    <t>Основное мероприятие "Ремонт и благоустройство дворовых территорий"</t>
  </si>
  <si>
    <t>Основное мероприятие "Благоустройство муниципальных территорий общего пользования"</t>
  </si>
  <si>
    <t>Ремонт и благоустройство дворовых территорий многоквартирных домов и проездов к ним</t>
  </si>
  <si>
    <t>Благоустройство муниципальных территорий общего пользования</t>
  </si>
  <si>
    <t>04 2 01 L3720</t>
  </si>
  <si>
    <t>Развитие транспортной инфраструктуры на сельских территориях</t>
  </si>
  <si>
    <t>04 1 01 97020</t>
  </si>
  <si>
    <t>Приобретение подвижного состава пассажирского транспорта общего пользования за счет средств специального казначейского кредита из федерального бюджета</t>
  </si>
  <si>
    <t>Единая субвенция на выплату ежемесячных денежных средств лицам из числа детей-сирот и детей, оставшихся без попечения родителей, обучающимся в общеобразовательных организациях, в соответствии с Законом Тамбовской области от 23 июля 2010 года № 682-З "О дополнительных гарантиях для детей-сирот, детей оставшихся без попечения родителей, а также лиц из числа детей-сирот и детей, оставшихся без попечения родителей"</t>
  </si>
  <si>
    <t>Проведение кадастровых работ</t>
  </si>
  <si>
    <t>Исполнение судебных актов</t>
  </si>
  <si>
    <t>Благоустройство общественных территорий в муниципальных образованиях Тамбовской области</t>
  </si>
  <si>
    <t>15 0 02 S1140</t>
  </si>
  <si>
    <t>15 0 F2 85550</t>
  </si>
  <si>
    <t>06 0 01 86615</t>
  </si>
  <si>
    <t>Прочие мероприятия по благоустройству</t>
  </si>
  <si>
    <t>15 0 02 81140</t>
  </si>
  <si>
    <t>70 0 02 00000</t>
  </si>
  <si>
    <t>70 0 02 L3720</t>
  </si>
  <si>
    <t>02 4 A1 84540</t>
  </si>
  <si>
    <t>06 0 01 86618</t>
  </si>
  <si>
    <t>06 0 01 86619</t>
  </si>
  <si>
    <t>06 0 01 86621</t>
  </si>
  <si>
    <t>06 0 01 86622</t>
  </si>
  <si>
    <t>Мероприятия,направленные на устройство, текущее содержание и ремонт сетей уличного освещения муниципального округа</t>
  </si>
  <si>
    <t>Организация сбора и вывоза мусора и ликвидация несанкционированных свалок</t>
  </si>
  <si>
    <t>Организация озеленения и содержания "зеленых зон" на территории муниципального образования</t>
  </si>
  <si>
    <t>Выполнение работ в сфере обеспечения и улучшения санитарного и эстетического состояния территорий,повышения комфортности условий проживания жителей муниципального округа</t>
  </si>
  <si>
    <t>02 3 A1 00000</t>
  </si>
  <si>
    <t>Федеральный проект "Культурная среда"</t>
  </si>
  <si>
    <t>02 3 A1 86682</t>
  </si>
  <si>
    <t>Проведение текущего ремонта помещения в здании муниципального бюджетного учреждения культуры "Культурно-досуговый центр Токарёвского муниципального округа"</t>
  </si>
  <si>
    <t>13 0 01 87015</t>
  </si>
  <si>
    <t>Поддержка и развитие коммунального хозяйства</t>
  </si>
  <si>
    <t>14 3 01 N1340</t>
  </si>
  <si>
    <t>Поощрение муниципальных образований за достижение наилучших значений показателей при реализации национальных проектов</t>
  </si>
  <si>
    <t>20 4 01 N1340</t>
  </si>
  <si>
    <t>01 2 01 50500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</si>
  <si>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муниципальных общеобразовательных организаций</t>
  </si>
  <si>
    <t>14 3 01 N0500</t>
  </si>
  <si>
    <t>20 4 01 N0500</t>
  </si>
  <si>
    <t>Основное мероприятие "Развитие транспортной инфраструктуры на сельских территориях"</t>
  </si>
  <si>
    <t>Организация мероприятий при осуществлении деятельности по обращению с животными без владельцев</t>
  </si>
  <si>
    <t>08 1 02 86170</t>
  </si>
  <si>
    <t>Распределение бюджетных ассигнований по муниципальным программам бюджета Токарёвского муниципального округа Тамбовской области и непрограммным направлениям деятельности, группам и подгруппам видов расходов классификации расходов бюджета Токарёвского муниципального округа Тамбовской области на 2025 год и на плановый период 2026 и 2027 годов</t>
  </si>
  <si>
    <t>2027 год</t>
  </si>
  <si>
    <t>Основное мероприятие "Поддержка местных инициатив граждан и реализация проектов "Поддержка инициативных проектов"</t>
  </si>
  <si>
    <t>Поддержка местных инициатив граждан и реализация проектов "Поддержка инициативных проектов"</t>
  </si>
  <si>
    <t>15 0 03 00000</t>
  </si>
  <si>
    <t>08 01 03 00000</t>
  </si>
  <si>
    <t>Основное мероприятие "Прочие мероприятия в области сельского хозяйства"</t>
  </si>
  <si>
    <t>Прочие мероприятия в области сельского хозяйства</t>
  </si>
  <si>
    <t>04 2 01 SД090</t>
  </si>
  <si>
    <t>04 2 01 SД130</t>
  </si>
  <si>
    <t>Cодержание автомобильных дорог общего пользования местного значения</t>
  </si>
  <si>
    <t>04 2 01 8Д850</t>
  </si>
  <si>
    <t>12 1 01 51200</t>
  </si>
  <si>
    <t>08 01 03 86510</t>
  </si>
  <si>
    <t>15 0 03 80220</t>
  </si>
  <si>
    <t xml:space="preserve">Приложение 3
к решению Совета депутатов                 Токарёвского муниципального округа                        Тамбовской области                             "О бюджете Токарёвского муниципального округа Тамбовской области на 2025 год и на плановый период 2026 и 2027 годов" </t>
  </si>
  <si>
    <t>Реализация мероприятий по модернизации школьных систем образования (капитальный ремонт объектов, планируемый к реализации в течение одного финансового года)</t>
  </si>
  <si>
    <t>01 2 01 57502</t>
  </si>
  <si>
    <t>02 3 01 55191</t>
  </si>
  <si>
    <t>Государственная поддержка отрасли культуры (Оснащение музыкальными инструментами, оборудованием и учебными материалами образовательных учреждений в сфере культуры (детских школ искусств по видам искусств и училищ))</t>
  </si>
  <si>
    <t>15 0 И4 00000</t>
  </si>
  <si>
    <t>15 0 И4 55550</t>
  </si>
  <si>
    <t>02 3 Я5 00000</t>
  </si>
  <si>
    <t>02 3 Я5 55191</t>
  </si>
  <si>
    <t>Федеральный проект "Семейные ценности и инфраструктура культуры"</t>
  </si>
  <si>
    <t>01 2 Ю4 00000</t>
  </si>
  <si>
    <t>01 2 Ю4 57502</t>
  </si>
  <si>
    <t>Федеральный проект "Все лучшее детям"</t>
  </si>
  <si>
    <t>01 2 Ю6 00000</t>
  </si>
  <si>
    <t>Федеральный проект "Педагоги и наставники"</t>
  </si>
  <si>
    <t>01 2 Ю6 51790</t>
  </si>
  <si>
    <t>01 2 Ю6 50500</t>
  </si>
  <si>
    <t>01 2 Ю6 53030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</si>
  <si>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</si>
  <si>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02 4 01 L5195</t>
  </si>
  <si>
    <t>04 2 01 87060</t>
  </si>
  <si>
    <t>15 0 И4 85550</t>
  </si>
  <si>
    <t>Разработка и актуализация документов  территориального планирования</t>
  </si>
  <si>
    <t>02 3 03 L5193</t>
  </si>
  <si>
    <t>02 3 A1 86680</t>
  </si>
  <si>
    <t>Приобретение оборудования, средств обучения и воспитания для оснащения предметных кабинетов муниципальных общеобразовательных организаций</t>
  </si>
  <si>
    <t>01 2 02 S2590</t>
  </si>
  <si>
    <t xml:space="preserve">Поддержка и развитие автомобильного транспорта в муниципальных образованиях Тамбовской области </t>
  </si>
  <si>
    <t>от 29.04.2025 № 342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</si>
</sst>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0">
    <font>
      <sz val="10"/>
      <color rgb="FF000000"/>
      <name val="Times New Roman"/>
      <family val="2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>
      <alignment vertical="top" wrapText="1"/>
    </xf>
  </cellStyleXfs>
  <cellXfs count="56">
    <xf numFmtId="0" fontId="0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right" vertical="top" wrapText="1"/>
    </xf>
    <xf numFmtId="0" fontId="3" fillId="0" borderId="1" xfId="0" applyFont="1" applyBorder="1" applyAlignment="1">
      <alignment horizontal="justify" vertical="top" wrapText="1"/>
    </xf>
    <xf numFmtId="164" fontId="4" fillId="0" borderId="1" xfId="0" applyNumberFormat="1" applyFont="1" applyFill="1" applyBorder="1" applyAlignment="1">
      <alignment horizontal="right" vertical="top" wrapText="1"/>
    </xf>
    <xf numFmtId="164" fontId="3" fillId="0" borderId="1" xfId="0" applyNumberFormat="1" applyFont="1" applyFill="1" applyBorder="1" applyAlignment="1">
      <alignment horizontal="right" vertical="top" wrapText="1"/>
    </xf>
    <xf numFmtId="0" fontId="1" fillId="0" borderId="0" xfId="0" applyFont="1" applyFill="1" applyAlignment="1">
      <alignment horizontal="right" vertical="top" wrapText="1"/>
    </xf>
    <xf numFmtId="0" fontId="4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justify" vertical="top" wrapText="1"/>
    </xf>
    <xf numFmtId="0" fontId="7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1" xfId="0" applyNumberFormat="1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/>
    </xf>
    <xf numFmtId="0" fontId="3" fillId="0" borderId="3" xfId="0" applyFont="1" applyBorder="1" applyAlignment="1">
      <alignment horizontal="justify" vertical="top" wrapText="1"/>
    </xf>
    <xf numFmtId="0" fontId="3" fillId="0" borderId="1" xfId="0" applyFont="1" applyBorder="1" applyAlignment="1">
      <alignment horizontal="justify" vertical="top"/>
    </xf>
    <xf numFmtId="0" fontId="3" fillId="0" borderId="1" xfId="0" applyFont="1" applyBorder="1" applyAlignment="1">
      <alignment horizontal="left" vertical="top" wrapText="1"/>
    </xf>
    <xf numFmtId="0" fontId="3" fillId="0" borderId="1" xfId="0" applyNumberFormat="1" applyFont="1" applyBorder="1" applyAlignment="1">
      <alignment horizontal="justify" vertical="top" wrapText="1"/>
    </xf>
    <xf numFmtId="0" fontId="5" fillId="0" borderId="1" xfId="0" applyFont="1" applyBorder="1" applyAlignment="1">
      <alignment horizontal="justify" vertical="top" wrapText="1"/>
    </xf>
    <xf numFmtId="0" fontId="5" fillId="0" borderId="1" xfId="0" applyFont="1" applyBorder="1" applyAlignment="1">
      <alignment horizontal="center" vertical="top"/>
    </xf>
    <xf numFmtId="0" fontId="1" fillId="0" borderId="0" xfId="0" applyFont="1" applyFill="1" applyAlignment="1">
      <alignment horizontal="right" vertical="top" wrapText="1"/>
    </xf>
    <xf numFmtId="165" fontId="3" fillId="0" borderId="1" xfId="0" applyNumberFormat="1" applyFont="1" applyFill="1" applyBorder="1" applyAlignment="1">
      <alignment horizontal="right" vertical="top" wrapText="1"/>
    </xf>
    <xf numFmtId="0" fontId="1" fillId="0" borderId="1" xfId="0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right" vertical="top" wrapText="1"/>
    </xf>
    <xf numFmtId="0" fontId="4" fillId="0" borderId="1" xfId="0" applyFont="1" applyBorder="1" applyAlignment="1">
      <alignment horizontal="center" vertical="top"/>
    </xf>
    <xf numFmtId="164" fontId="3" fillId="0" borderId="1" xfId="0" applyNumberFormat="1" applyFont="1" applyFill="1" applyBorder="1" applyAlignment="1">
      <alignment horizontal="right" vertical="center" wrapText="1"/>
    </xf>
    <xf numFmtId="0" fontId="8" fillId="0" borderId="1" xfId="0" applyFont="1" applyBorder="1" applyAlignment="1">
      <alignment horizontal="center" vertical="top"/>
    </xf>
    <xf numFmtId="0" fontId="9" fillId="0" borderId="0" xfId="0" applyFont="1" applyFill="1" applyAlignment="1">
      <alignment vertical="top" wrapText="1"/>
    </xf>
    <xf numFmtId="0" fontId="3" fillId="0" borderId="1" xfId="0" applyFont="1" applyFill="1" applyBorder="1" applyAlignment="1">
      <alignment horizontal="justify" vertical="top" wrapText="1"/>
    </xf>
    <xf numFmtId="0" fontId="3" fillId="0" borderId="1" xfId="0" applyFont="1" applyFill="1" applyBorder="1" applyAlignment="1">
      <alignment horizontal="center" vertical="top"/>
    </xf>
    <xf numFmtId="49" fontId="3" fillId="0" borderId="1" xfId="0" applyNumberFormat="1" applyFont="1" applyFill="1" applyBorder="1" applyAlignment="1">
      <alignment horizontal="center" vertical="top"/>
    </xf>
    <xf numFmtId="2" fontId="3" fillId="0" borderId="1" xfId="0" applyNumberFormat="1" applyFont="1" applyFill="1" applyBorder="1" applyAlignment="1">
      <alignment horizontal="right" vertical="top" wrapText="1"/>
    </xf>
    <xf numFmtId="2" fontId="3" fillId="0" borderId="1" xfId="0" applyNumberFormat="1" applyFont="1" applyFill="1" applyBorder="1" applyAlignment="1">
      <alignment horizontal="right" vertical="top"/>
    </xf>
    <xf numFmtId="49" fontId="3" fillId="0" borderId="1" xfId="0" applyNumberFormat="1" applyFont="1" applyBorder="1" applyAlignment="1">
      <alignment horizontal="center" vertical="top"/>
    </xf>
    <xf numFmtId="2" fontId="3" fillId="0" borderId="1" xfId="0" applyNumberFormat="1" applyFont="1" applyBorder="1" applyAlignment="1">
      <alignment horizontal="right" vertical="top"/>
    </xf>
    <xf numFmtId="0" fontId="7" fillId="0" borderId="1" xfId="0" applyFont="1" applyFill="1" applyBorder="1" applyAlignment="1">
      <alignment horizontal="left" vertical="top" wrapText="1"/>
    </xf>
    <xf numFmtId="164" fontId="7" fillId="0" borderId="1" xfId="0" applyNumberFormat="1" applyFont="1" applyFill="1" applyBorder="1" applyAlignment="1">
      <alignment horizontal="right" vertical="top" wrapText="1"/>
    </xf>
    <xf numFmtId="0" fontId="4" fillId="0" borderId="0" xfId="0" applyFont="1" applyFill="1" applyAlignment="1">
      <alignment horizontal="left" vertical="top" wrapText="1"/>
    </xf>
    <xf numFmtId="0" fontId="4" fillId="0" borderId="1" xfId="0" applyFont="1" applyBorder="1" applyAlignment="1">
      <alignment horizontal="justify" vertical="top"/>
    </xf>
    <xf numFmtId="0" fontId="7" fillId="0" borderId="1" xfId="0" applyFont="1" applyBorder="1" applyAlignment="1">
      <alignment horizontal="justify" vertical="top"/>
    </xf>
    <xf numFmtId="0" fontId="4" fillId="0" borderId="2" xfId="0" applyFont="1" applyBorder="1" applyAlignment="1">
      <alignment horizontal="justify" vertical="top" wrapText="1"/>
    </xf>
    <xf numFmtId="0" fontId="4" fillId="0" borderId="2" xfId="0" applyFont="1" applyBorder="1" applyAlignment="1">
      <alignment horizontal="center" vertical="top"/>
    </xf>
    <xf numFmtId="0" fontId="3" fillId="0" borderId="0" xfId="0" applyFont="1" applyFill="1" applyAlignment="1">
      <alignment horizontal="left" vertical="top" wrapText="1"/>
    </xf>
    <xf numFmtId="0" fontId="8" fillId="0" borderId="1" xfId="0" applyFont="1" applyBorder="1" applyAlignment="1">
      <alignment horizontal="justify" vertical="top" wrapText="1"/>
    </xf>
    <xf numFmtId="0" fontId="8" fillId="0" borderId="1" xfId="0" applyFont="1" applyBorder="1" applyAlignment="1">
      <alignment horizontal="justify" vertical="top"/>
    </xf>
    <xf numFmtId="165" fontId="8" fillId="0" borderId="1" xfId="0" applyNumberFormat="1" applyFont="1" applyBorder="1" applyAlignment="1">
      <alignment horizontal="center" vertical="top"/>
    </xf>
    <xf numFmtId="0" fontId="3" fillId="0" borderId="1" xfId="0" applyFont="1" applyFill="1" applyBorder="1" applyAlignment="1">
      <alignment vertical="top" wrapText="1"/>
    </xf>
    <xf numFmtId="165" fontId="3" fillId="0" borderId="1" xfId="0" applyNumberFormat="1" applyFont="1" applyFill="1" applyBorder="1" applyAlignment="1">
      <alignment vertical="top" wrapText="1"/>
    </xf>
    <xf numFmtId="0" fontId="1" fillId="0" borderId="0" xfId="0" applyFont="1" applyFill="1" applyAlignment="1">
      <alignment horizontal="right" vertical="top" wrapText="1"/>
    </xf>
    <xf numFmtId="0" fontId="2" fillId="0" borderId="0" xfId="0" applyFont="1" applyFill="1" applyAlignment="1">
      <alignment horizontal="center" vertical="top" wrapText="1"/>
    </xf>
    <xf numFmtId="0" fontId="1" fillId="0" borderId="0" xfId="0" applyFont="1" applyFill="1" applyAlignment="1">
      <alignment horizontal="righ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top" wrapText="1"/>
    </xf>
    <xf numFmtId="0" fontId="3" fillId="0" borderId="0" xfId="0" applyFont="1" applyFill="1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521"/>
  <sheetViews>
    <sheetView tabSelected="1" workbookViewId="0">
      <selection activeCell="C2" sqref="C2:F2"/>
    </sheetView>
  </sheetViews>
  <sheetFormatPr defaultRowHeight="5.65" customHeight="1"/>
  <cols>
    <col min="1" max="1" width="44.1640625" customWidth="1"/>
    <col min="2" max="2" width="19" customWidth="1"/>
    <col min="3" max="3" width="5.33203125" customWidth="1"/>
    <col min="4" max="4" width="12.6640625" customWidth="1"/>
    <col min="5" max="5" width="12.1640625" customWidth="1"/>
    <col min="6" max="6" width="12.33203125" customWidth="1"/>
  </cols>
  <sheetData>
    <row r="1" spans="1:6" ht="160.5" customHeight="1">
      <c r="A1" s="1" t="s">
        <v>0</v>
      </c>
      <c r="B1" s="22" t="s">
        <v>0</v>
      </c>
      <c r="C1" s="50" t="s">
        <v>555</v>
      </c>
      <c r="D1" s="50"/>
      <c r="E1" s="50"/>
      <c r="F1" s="50"/>
    </row>
    <row r="2" spans="1:6" ht="21" customHeight="1">
      <c r="A2" s="5"/>
      <c r="B2" s="5"/>
      <c r="C2" s="55" t="s">
        <v>583</v>
      </c>
      <c r="D2" s="55"/>
      <c r="E2" s="55"/>
      <c r="F2" s="55"/>
    </row>
    <row r="3" spans="1:6" ht="111" customHeight="1">
      <c r="A3" s="51" t="s">
        <v>540</v>
      </c>
      <c r="B3" s="51"/>
      <c r="C3" s="51"/>
      <c r="D3" s="51"/>
      <c r="E3" s="51"/>
      <c r="F3" s="51"/>
    </row>
    <row r="4" spans="1:6" ht="15.95" customHeight="1">
      <c r="A4" s="52" t="s">
        <v>1</v>
      </c>
      <c r="B4" s="52"/>
      <c r="C4" s="52"/>
      <c r="D4" s="52"/>
      <c r="E4" s="52"/>
      <c r="F4" s="52"/>
    </row>
    <row r="5" spans="1:6" ht="20.65" customHeight="1">
      <c r="A5" s="53" t="s">
        <v>2</v>
      </c>
      <c r="B5" s="53" t="s">
        <v>3</v>
      </c>
      <c r="C5" s="53" t="s">
        <v>4</v>
      </c>
      <c r="D5" s="53" t="s">
        <v>5</v>
      </c>
      <c r="E5" s="53"/>
      <c r="F5" s="53"/>
    </row>
    <row r="6" spans="1:6" ht="21.4" customHeight="1">
      <c r="A6" s="54" t="s">
        <v>0</v>
      </c>
      <c r="B6" s="54" t="s">
        <v>0</v>
      </c>
      <c r="C6" s="54" t="s">
        <v>0</v>
      </c>
      <c r="D6" s="24" t="s">
        <v>258</v>
      </c>
      <c r="E6" s="24" t="s">
        <v>288</v>
      </c>
      <c r="F6" s="24" t="s">
        <v>541</v>
      </c>
    </row>
    <row r="7" spans="1:6" s="29" customFormat="1" ht="17.649999999999999" customHeight="1">
      <c r="A7" s="13" t="s">
        <v>6</v>
      </c>
      <c r="B7" s="11" t="s">
        <v>0</v>
      </c>
      <c r="C7" s="11" t="s">
        <v>0</v>
      </c>
      <c r="D7" s="25">
        <f>D8+D107+D165+D191+D222+D254+D269+D279+D300+D313+D319+D340+D352+D366+D394+D448+D456+D460+D468+D472+D479+D485+D490</f>
        <v>705847.29999999993</v>
      </c>
      <c r="E7" s="25">
        <f>E8+E107+E165+E191+E222+E254+E269+E279+E300+E313+E319+E340+E352+E366+E394+E448+E456+E460+E468+E472+E479+E485+E490</f>
        <v>798482.29999999993</v>
      </c>
      <c r="F7" s="25">
        <f>F8+F107+F165+F191+F222+F254+F269+F279+F300+F313+F319+F340+F352+F366+F394+F448+F456+F460+F468+F472+F479+F485+F490</f>
        <v>674846</v>
      </c>
    </row>
    <row r="8" spans="1:6" s="29" customFormat="1" ht="70.5" customHeight="1">
      <c r="A8" s="13" t="s">
        <v>289</v>
      </c>
      <c r="B8" s="14" t="s">
        <v>31</v>
      </c>
      <c r="C8" s="14" t="s">
        <v>0</v>
      </c>
      <c r="D8" s="25">
        <f>D9+D25+D84+D90+D101</f>
        <v>294513.8</v>
      </c>
      <c r="E8" s="25">
        <f>E9+E25+E84+E90+E101</f>
        <v>400379.8</v>
      </c>
      <c r="F8" s="25">
        <f>F9+F25+F84+F90+F101</f>
        <v>271473.8</v>
      </c>
    </row>
    <row r="9" spans="1:6" s="29" customFormat="1" ht="36.6" customHeight="1">
      <c r="A9" s="10" t="s">
        <v>32</v>
      </c>
      <c r="B9" s="11" t="s">
        <v>33</v>
      </c>
      <c r="C9" s="11" t="s">
        <v>0</v>
      </c>
      <c r="D9" s="4">
        <f>D10</f>
        <v>30930.400000000001</v>
      </c>
      <c r="E9" s="4">
        <f t="shared" ref="E9:F9" si="0">E10</f>
        <v>30164.2</v>
      </c>
      <c r="F9" s="4">
        <f t="shared" si="0"/>
        <v>30164.2</v>
      </c>
    </row>
    <row r="10" spans="1:6" s="29" customFormat="1" ht="53.45" customHeight="1">
      <c r="A10" s="10" t="s">
        <v>34</v>
      </c>
      <c r="B10" s="11" t="s">
        <v>35</v>
      </c>
      <c r="C10" s="11" t="s">
        <v>0</v>
      </c>
      <c r="D10" s="4">
        <f>D11+D13+D15+D17+D19+D21</f>
        <v>30930.400000000001</v>
      </c>
      <c r="E10" s="4">
        <f t="shared" ref="E10:F10" si="1">E11+E13+E15+E17+E19+E21</f>
        <v>30164.2</v>
      </c>
      <c r="F10" s="4">
        <f t="shared" si="1"/>
        <v>30164.2</v>
      </c>
    </row>
    <row r="11" spans="1:6" s="29" customFormat="1" ht="104.25" customHeight="1">
      <c r="A11" s="10" t="s">
        <v>38</v>
      </c>
      <c r="B11" s="11" t="s">
        <v>39</v>
      </c>
      <c r="C11" s="11" t="s">
        <v>0</v>
      </c>
      <c r="D11" s="4">
        <f>D12</f>
        <v>30.4</v>
      </c>
      <c r="E11" s="4">
        <f t="shared" ref="E11:F11" si="2">E12</f>
        <v>30.4</v>
      </c>
      <c r="F11" s="4">
        <f t="shared" si="2"/>
        <v>30.4</v>
      </c>
    </row>
    <row r="12" spans="1:6" s="29" customFormat="1" ht="25.5" customHeight="1">
      <c r="A12" s="10" t="s">
        <v>8</v>
      </c>
      <c r="B12" s="11" t="s">
        <v>39</v>
      </c>
      <c r="C12" s="11" t="s">
        <v>9</v>
      </c>
      <c r="D12" s="4">
        <v>30.4</v>
      </c>
      <c r="E12" s="4">
        <v>30.4</v>
      </c>
      <c r="F12" s="4">
        <v>30.4</v>
      </c>
    </row>
    <row r="13" spans="1:6" s="29" customFormat="1" ht="120" customHeight="1">
      <c r="A13" s="10" t="s">
        <v>40</v>
      </c>
      <c r="B13" s="11" t="s">
        <v>41</v>
      </c>
      <c r="C13" s="11" t="s">
        <v>0</v>
      </c>
      <c r="D13" s="4">
        <f>D14</f>
        <v>391.8</v>
      </c>
      <c r="E13" s="4">
        <f t="shared" ref="E13:F13" si="3">E14</f>
        <v>391.8</v>
      </c>
      <c r="F13" s="4">
        <f t="shared" si="3"/>
        <v>391.8</v>
      </c>
    </row>
    <row r="14" spans="1:6" s="29" customFormat="1" ht="25.5" customHeight="1">
      <c r="A14" s="10" t="s">
        <v>8</v>
      </c>
      <c r="B14" s="11" t="s">
        <v>41</v>
      </c>
      <c r="C14" s="11" t="s">
        <v>9</v>
      </c>
      <c r="D14" s="4">
        <v>391.8</v>
      </c>
      <c r="E14" s="4">
        <v>391.8</v>
      </c>
      <c r="F14" s="4">
        <v>391.8</v>
      </c>
    </row>
    <row r="15" spans="1:6" s="29" customFormat="1" ht="312.75" customHeight="1">
      <c r="A15" s="12" t="s">
        <v>280</v>
      </c>
      <c r="B15" s="11" t="s">
        <v>42</v>
      </c>
      <c r="C15" s="11" t="s">
        <v>0</v>
      </c>
      <c r="D15" s="4">
        <f>D16</f>
        <v>791.9</v>
      </c>
      <c r="E15" s="4">
        <f t="shared" ref="E15:F15" si="4">E16</f>
        <v>791.9</v>
      </c>
      <c r="F15" s="4">
        <f t="shared" si="4"/>
        <v>791.9</v>
      </c>
    </row>
    <row r="16" spans="1:6" s="29" customFormat="1" ht="25.5" customHeight="1">
      <c r="A16" s="10" t="s">
        <v>8</v>
      </c>
      <c r="B16" s="11" t="s">
        <v>42</v>
      </c>
      <c r="C16" s="11" t="s">
        <v>9</v>
      </c>
      <c r="D16" s="4">
        <v>791.9</v>
      </c>
      <c r="E16" s="4">
        <v>791.9</v>
      </c>
      <c r="F16" s="4">
        <v>791.9</v>
      </c>
    </row>
    <row r="17" spans="1:6" s="29" customFormat="1" ht="111" customHeight="1">
      <c r="A17" s="10" t="s">
        <v>43</v>
      </c>
      <c r="B17" s="11" t="s">
        <v>44</v>
      </c>
      <c r="C17" s="11" t="s">
        <v>0</v>
      </c>
      <c r="D17" s="4">
        <f>D18</f>
        <v>13067.1</v>
      </c>
      <c r="E17" s="4">
        <f t="shared" ref="E17:F17" si="5">E18</f>
        <v>13067.1</v>
      </c>
      <c r="F17" s="4">
        <f t="shared" si="5"/>
        <v>13067.1</v>
      </c>
    </row>
    <row r="18" spans="1:6" s="29" customFormat="1" ht="19.5" customHeight="1">
      <c r="A18" s="10" t="s">
        <v>8</v>
      </c>
      <c r="B18" s="11" t="s">
        <v>44</v>
      </c>
      <c r="C18" s="11" t="s">
        <v>9</v>
      </c>
      <c r="D18" s="4">
        <v>13067.1</v>
      </c>
      <c r="E18" s="4">
        <v>13067.1</v>
      </c>
      <c r="F18" s="4">
        <v>13067.1</v>
      </c>
    </row>
    <row r="19" spans="1:6" s="29" customFormat="1" ht="117.75" customHeight="1">
      <c r="A19" s="10" t="s">
        <v>282</v>
      </c>
      <c r="B19" s="11" t="s">
        <v>45</v>
      </c>
      <c r="C19" s="11" t="s">
        <v>0</v>
      </c>
      <c r="D19" s="4">
        <f>D20</f>
        <v>263.39999999999998</v>
      </c>
      <c r="E19" s="4">
        <f t="shared" ref="E19:F19" si="6">E20</f>
        <v>263.39999999999998</v>
      </c>
      <c r="F19" s="4">
        <f t="shared" si="6"/>
        <v>263.39999999999998</v>
      </c>
    </row>
    <row r="20" spans="1:6" s="29" customFormat="1" ht="19.5" customHeight="1">
      <c r="A20" s="10" t="s">
        <v>8</v>
      </c>
      <c r="B20" s="11" t="s">
        <v>45</v>
      </c>
      <c r="C20" s="11" t="s">
        <v>9</v>
      </c>
      <c r="D20" s="4">
        <v>263.39999999999998</v>
      </c>
      <c r="E20" s="4">
        <v>263.39999999999998</v>
      </c>
      <c r="F20" s="4">
        <v>263.39999999999998</v>
      </c>
    </row>
    <row r="21" spans="1:6" s="29" customFormat="1" ht="53.45" customHeight="1">
      <c r="A21" s="10" t="s">
        <v>36</v>
      </c>
      <c r="B21" s="11" t="s">
        <v>37</v>
      </c>
      <c r="C21" s="11" t="s">
        <v>0</v>
      </c>
      <c r="D21" s="4">
        <f>D22</f>
        <v>16385.8</v>
      </c>
      <c r="E21" s="4">
        <f t="shared" ref="E21:F21" si="7">E22</f>
        <v>15619.6</v>
      </c>
      <c r="F21" s="4">
        <f t="shared" si="7"/>
        <v>15619.6</v>
      </c>
    </row>
    <row r="22" spans="1:6" s="29" customFormat="1" ht="16.5" customHeight="1">
      <c r="A22" s="10" t="s">
        <v>8</v>
      </c>
      <c r="B22" s="11" t="s">
        <v>37</v>
      </c>
      <c r="C22" s="11" t="s">
        <v>9</v>
      </c>
      <c r="D22" s="4">
        <v>16385.8</v>
      </c>
      <c r="E22" s="4">
        <v>15619.6</v>
      </c>
      <c r="F22" s="4">
        <v>15619.6</v>
      </c>
    </row>
    <row r="23" spans="1:6" ht="66" hidden="1" customHeight="1">
      <c r="A23" s="6" t="s">
        <v>46</v>
      </c>
      <c r="B23" s="7" t="s">
        <v>47</v>
      </c>
      <c r="C23" s="7" t="s">
        <v>0</v>
      </c>
      <c r="D23" s="3">
        <f>D24</f>
        <v>0</v>
      </c>
      <c r="E23" s="3">
        <f t="shared" ref="E23:F23" si="8">E24</f>
        <v>0</v>
      </c>
      <c r="F23" s="3">
        <f t="shared" si="8"/>
        <v>0</v>
      </c>
    </row>
    <row r="24" spans="1:6" ht="18.75" hidden="1" customHeight="1">
      <c r="A24" s="6" t="s">
        <v>8</v>
      </c>
      <c r="B24" s="7" t="s">
        <v>47</v>
      </c>
      <c r="C24" s="7" t="s">
        <v>9</v>
      </c>
      <c r="D24" s="3">
        <v>0</v>
      </c>
      <c r="E24" s="3">
        <v>0</v>
      </c>
      <c r="F24" s="3">
        <v>0</v>
      </c>
    </row>
    <row r="25" spans="1:6" s="29" customFormat="1" ht="35.25" customHeight="1">
      <c r="A25" s="13" t="s">
        <v>48</v>
      </c>
      <c r="B25" s="14" t="s">
        <v>49</v>
      </c>
      <c r="C25" s="14" t="s">
        <v>0</v>
      </c>
      <c r="D25" s="25">
        <f>D29+D32+D39+D75</f>
        <v>211997.8</v>
      </c>
      <c r="E25" s="25">
        <f t="shared" ref="E25:F25" si="9">E29+E32+E39+E75</f>
        <v>342371</v>
      </c>
      <c r="F25" s="25">
        <f t="shared" si="9"/>
        <v>213465</v>
      </c>
    </row>
    <row r="26" spans="1:6" ht="36" hidden="1" customHeight="1">
      <c r="A26" s="6" t="s">
        <v>291</v>
      </c>
      <c r="B26" s="7" t="s">
        <v>290</v>
      </c>
      <c r="C26" s="7"/>
      <c r="D26" s="3">
        <v>0</v>
      </c>
      <c r="E26" s="3">
        <v>0</v>
      </c>
      <c r="F26" s="3">
        <v>0</v>
      </c>
    </row>
    <row r="27" spans="1:6" ht="141.75" hidden="1" customHeight="1">
      <c r="A27" s="6" t="s">
        <v>260</v>
      </c>
      <c r="B27" s="7" t="s">
        <v>259</v>
      </c>
      <c r="C27" s="7" t="s">
        <v>0</v>
      </c>
      <c r="D27" s="3">
        <f>D28</f>
        <v>0</v>
      </c>
      <c r="E27" s="3">
        <f t="shared" ref="E27:F27" si="10">E28</f>
        <v>0</v>
      </c>
      <c r="F27" s="3">
        <f t="shared" si="10"/>
        <v>0</v>
      </c>
    </row>
    <row r="28" spans="1:6" ht="18.75" hidden="1" customHeight="1">
      <c r="A28" s="6" t="s">
        <v>8</v>
      </c>
      <c r="B28" s="7" t="s">
        <v>259</v>
      </c>
      <c r="C28" s="7" t="s">
        <v>9</v>
      </c>
      <c r="D28" s="3">
        <v>0</v>
      </c>
      <c r="E28" s="3">
        <v>0</v>
      </c>
      <c r="F28" s="3">
        <v>0</v>
      </c>
    </row>
    <row r="29" spans="1:6" s="29" customFormat="1" ht="37.5" customHeight="1">
      <c r="A29" s="10" t="s">
        <v>567</v>
      </c>
      <c r="B29" s="11" t="s">
        <v>565</v>
      </c>
      <c r="C29" s="11"/>
      <c r="D29" s="4">
        <f>D30</f>
        <v>0</v>
      </c>
      <c r="E29" s="4">
        <f t="shared" ref="E29:F29" si="11">E30</f>
        <v>140382.29999999999</v>
      </c>
      <c r="F29" s="4">
        <f t="shared" si="11"/>
        <v>0</v>
      </c>
    </row>
    <row r="30" spans="1:6" s="29" customFormat="1" ht="82.5" customHeight="1">
      <c r="A30" s="10" t="s">
        <v>556</v>
      </c>
      <c r="B30" s="11" t="s">
        <v>566</v>
      </c>
      <c r="C30" s="11"/>
      <c r="D30" s="4">
        <f>D31</f>
        <v>0</v>
      </c>
      <c r="E30" s="4">
        <f t="shared" ref="E30:F30" si="12">E31</f>
        <v>140382.29999999999</v>
      </c>
      <c r="F30" s="4">
        <f t="shared" si="12"/>
        <v>0</v>
      </c>
    </row>
    <row r="31" spans="1:6" s="29" customFormat="1" ht="18.75" customHeight="1">
      <c r="A31" s="10" t="s">
        <v>8</v>
      </c>
      <c r="B31" s="11" t="s">
        <v>566</v>
      </c>
      <c r="C31" s="11">
        <v>610</v>
      </c>
      <c r="D31" s="4">
        <v>0</v>
      </c>
      <c r="E31" s="4">
        <v>140382.29999999999</v>
      </c>
      <c r="F31" s="4">
        <v>0</v>
      </c>
    </row>
    <row r="32" spans="1:6" s="29" customFormat="1" ht="37.5" customHeight="1">
      <c r="A32" s="10" t="s">
        <v>569</v>
      </c>
      <c r="B32" s="11" t="s">
        <v>568</v>
      </c>
      <c r="C32" s="11"/>
      <c r="D32" s="4">
        <f>D33+D35+D37</f>
        <v>14217.9</v>
      </c>
      <c r="E32" s="4">
        <f t="shared" ref="E32:F32" si="13">E33+E35+E37</f>
        <v>14225</v>
      </c>
      <c r="F32" s="4">
        <f t="shared" si="13"/>
        <v>14233.6</v>
      </c>
    </row>
    <row r="33" spans="1:6" s="29" customFormat="1" ht="181.5" customHeight="1">
      <c r="A33" s="10" t="s">
        <v>534</v>
      </c>
      <c r="B33" s="11" t="s">
        <v>571</v>
      </c>
      <c r="C33" s="11" t="s">
        <v>0</v>
      </c>
      <c r="D33" s="4">
        <f>D34</f>
        <v>156.30000000000001</v>
      </c>
      <c r="E33" s="4">
        <f t="shared" ref="E33:F33" si="14">E34</f>
        <v>156.30000000000001</v>
      </c>
      <c r="F33" s="4">
        <f t="shared" si="14"/>
        <v>156.30000000000001</v>
      </c>
    </row>
    <row r="34" spans="1:6" s="29" customFormat="1" ht="37.5" customHeight="1">
      <c r="A34" s="10" t="s">
        <v>8</v>
      </c>
      <c r="B34" s="11" t="s">
        <v>571</v>
      </c>
      <c r="C34" s="11" t="s">
        <v>9</v>
      </c>
      <c r="D34" s="4">
        <v>156.30000000000001</v>
      </c>
      <c r="E34" s="4">
        <v>156.30000000000001</v>
      </c>
      <c r="F34" s="4">
        <v>156.30000000000001</v>
      </c>
    </row>
    <row r="35" spans="1:6" s="29" customFormat="1" ht="114" customHeight="1">
      <c r="A35" s="2" t="s">
        <v>270</v>
      </c>
      <c r="B35" s="11" t="s">
        <v>570</v>
      </c>
      <c r="C35" s="11"/>
      <c r="D35" s="4">
        <f>D36</f>
        <v>468.7</v>
      </c>
      <c r="E35" s="4">
        <f t="shared" ref="E35:F35" si="15">E36</f>
        <v>475.8</v>
      </c>
      <c r="F35" s="4">
        <f t="shared" si="15"/>
        <v>484.4</v>
      </c>
    </row>
    <row r="36" spans="1:6" s="29" customFormat="1" ht="19.5" customHeight="1">
      <c r="A36" s="10" t="s">
        <v>8</v>
      </c>
      <c r="B36" s="11" t="s">
        <v>570</v>
      </c>
      <c r="C36" s="11" t="s">
        <v>9</v>
      </c>
      <c r="D36" s="4">
        <v>468.7</v>
      </c>
      <c r="E36" s="4">
        <v>475.8</v>
      </c>
      <c r="F36" s="4">
        <v>484.4</v>
      </c>
    </row>
    <row r="37" spans="1:6" s="29" customFormat="1" ht="221.25" customHeight="1">
      <c r="A37" s="10" t="s">
        <v>573</v>
      </c>
      <c r="B37" s="11" t="s">
        <v>572</v>
      </c>
      <c r="C37" s="11" t="s">
        <v>0</v>
      </c>
      <c r="D37" s="4">
        <f>D38</f>
        <v>13592.9</v>
      </c>
      <c r="E37" s="4">
        <f t="shared" ref="E37:F37" si="16">E38</f>
        <v>13592.9</v>
      </c>
      <c r="F37" s="4">
        <f t="shared" si="16"/>
        <v>13592.9</v>
      </c>
    </row>
    <row r="38" spans="1:6" s="29" customFormat="1" ht="19.5" customHeight="1">
      <c r="A38" s="10" t="s">
        <v>8</v>
      </c>
      <c r="B38" s="11" t="s">
        <v>572</v>
      </c>
      <c r="C38" s="11" t="s">
        <v>9</v>
      </c>
      <c r="D38" s="4">
        <v>13592.9</v>
      </c>
      <c r="E38" s="4">
        <v>13592.9</v>
      </c>
      <c r="F38" s="4">
        <v>13592.9</v>
      </c>
    </row>
    <row r="39" spans="1:6" s="29" customFormat="1" ht="48.75" customHeight="1">
      <c r="A39" s="10" t="s">
        <v>50</v>
      </c>
      <c r="B39" s="11" t="s">
        <v>51</v>
      </c>
      <c r="C39" s="11" t="s">
        <v>0</v>
      </c>
      <c r="D39" s="4">
        <f>D42+D44+D46+D48+D50+D52+D54+D56+D60+D62+D65+D67+D71+D73+D69+D58+D40</f>
        <v>190342.1</v>
      </c>
      <c r="E39" s="4">
        <f t="shared" ref="E39:F39" si="17">E42+E44+E46+E48+E50+E52+E54+E56+E60+E62+E65+E67+E71+E73+E69+E58+E40</f>
        <v>181030.10000000003</v>
      </c>
      <c r="F39" s="4">
        <f t="shared" si="17"/>
        <v>192497.8</v>
      </c>
    </row>
    <row r="40" spans="1:6" ht="0.75" hidden="1" customHeight="1">
      <c r="A40" s="6" t="s">
        <v>534</v>
      </c>
      <c r="B40" s="7" t="s">
        <v>533</v>
      </c>
      <c r="C40" s="7" t="s">
        <v>0</v>
      </c>
      <c r="D40" s="3">
        <f>D41</f>
        <v>0</v>
      </c>
      <c r="E40" s="3">
        <f t="shared" ref="E40:F40" si="18">E41</f>
        <v>0</v>
      </c>
      <c r="F40" s="3">
        <f t="shared" si="18"/>
        <v>0</v>
      </c>
    </row>
    <row r="41" spans="1:6" ht="21.75" hidden="1" customHeight="1">
      <c r="A41" s="6" t="s">
        <v>8</v>
      </c>
      <c r="B41" s="7" t="s">
        <v>533</v>
      </c>
      <c r="C41" s="7" t="s">
        <v>9</v>
      </c>
      <c r="D41" s="3">
        <v>0</v>
      </c>
      <c r="E41" s="3">
        <v>0</v>
      </c>
      <c r="F41" s="3">
        <v>0</v>
      </c>
    </row>
    <row r="42" spans="1:6" ht="100.5" hidden="1" customHeight="1">
      <c r="A42" s="6" t="s">
        <v>52</v>
      </c>
      <c r="B42" s="7" t="s">
        <v>53</v>
      </c>
      <c r="C42" s="7" t="s">
        <v>0</v>
      </c>
      <c r="D42" s="3">
        <f>D43</f>
        <v>0</v>
      </c>
      <c r="E42" s="3">
        <f t="shared" ref="E42:F42" si="19">E43</f>
        <v>0</v>
      </c>
      <c r="F42" s="3">
        <f t="shared" si="19"/>
        <v>0</v>
      </c>
    </row>
    <row r="43" spans="1:6" ht="18.75" hidden="1" customHeight="1">
      <c r="A43" s="6" t="s">
        <v>8</v>
      </c>
      <c r="B43" s="7" t="s">
        <v>53</v>
      </c>
      <c r="C43" s="7" t="s">
        <v>9</v>
      </c>
      <c r="D43" s="3">
        <v>0</v>
      </c>
      <c r="E43" s="3">
        <v>0</v>
      </c>
      <c r="F43" s="3">
        <v>0</v>
      </c>
    </row>
    <row r="44" spans="1:6" s="29" customFormat="1" ht="84.75" customHeight="1">
      <c r="A44" s="10" t="s">
        <v>56</v>
      </c>
      <c r="B44" s="11" t="s">
        <v>57</v>
      </c>
      <c r="C44" s="11" t="s">
        <v>0</v>
      </c>
      <c r="D44" s="4">
        <f>D45</f>
        <v>5107.2</v>
      </c>
      <c r="E44" s="4">
        <f t="shared" ref="E44:F44" si="20">E45</f>
        <v>4605.8999999999996</v>
      </c>
      <c r="F44" s="4">
        <f t="shared" si="20"/>
        <v>4396.2</v>
      </c>
    </row>
    <row r="45" spans="1:6" s="29" customFormat="1" ht="18.95" customHeight="1">
      <c r="A45" s="10" t="s">
        <v>8</v>
      </c>
      <c r="B45" s="11" t="s">
        <v>57</v>
      </c>
      <c r="C45" s="11" t="s">
        <v>9</v>
      </c>
      <c r="D45" s="4">
        <v>5107.2</v>
      </c>
      <c r="E45" s="4">
        <v>4605.8999999999996</v>
      </c>
      <c r="F45" s="4">
        <v>4396.2</v>
      </c>
    </row>
    <row r="46" spans="1:6" s="29" customFormat="1" ht="101.1" customHeight="1">
      <c r="A46" s="10" t="s">
        <v>38</v>
      </c>
      <c r="B46" s="11" t="s">
        <v>58</v>
      </c>
      <c r="C46" s="11" t="s">
        <v>0</v>
      </c>
      <c r="D46" s="4">
        <f>D47</f>
        <v>15</v>
      </c>
      <c r="E46" s="4">
        <f t="shared" ref="E46:F46" si="21">E47</f>
        <v>15</v>
      </c>
      <c r="F46" s="4">
        <f t="shared" si="21"/>
        <v>15</v>
      </c>
    </row>
    <row r="47" spans="1:6" s="29" customFormat="1" ht="18.95" customHeight="1">
      <c r="A47" s="10" t="s">
        <v>8</v>
      </c>
      <c r="B47" s="11" t="s">
        <v>58</v>
      </c>
      <c r="C47" s="11" t="s">
        <v>9</v>
      </c>
      <c r="D47" s="4">
        <v>15</v>
      </c>
      <c r="E47" s="4">
        <v>15</v>
      </c>
      <c r="F47" s="4">
        <v>15</v>
      </c>
    </row>
    <row r="48" spans="1:6" s="29" customFormat="1" ht="116.85" customHeight="1">
      <c r="A48" s="10" t="s">
        <v>40</v>
      </c>
      <c r="B48" s="11" t="s">
        <v>59</v>
      </c>
      <c r="C48" s="11" t="s">
        <v>0</v>
      </c>
      <c r="D48" s="4">
        <f>D49</f>
        <v>82.4</v>
      </c>
      <c r="E48" s="4">
        <f t="shared" ref="E48:F48" si="22">E49</f>
        <v>82.4</v>
      </c>
      <c r="F48" s="4">
        <f t="shared" si="22"/>
        <v>82.4</v>
      </c>
    </row>
    <row r="49" spans="1:6" s="29" customFormat="1" ht="18.95" customHeight="1">
      <c r="A49" s="10" t="s">
        <v>8</v>
      </c>
      <c r="B49" s="11" t="s">
        <v>59</v>
      </c>
      <c r="C49" s="11" t="s">
        <v>9</v>
      </c>
      <c r="D49" s="4">
        <v>82.4</v>
      </c>
      <c r="E49" s="4">
        <v>82.4</v>
      </c>
      <c r="F49" s="4">
        <v>82.4</v>
      </c>
    </row>
    <row r="50" spans="1:6" s="29" customFormat="1" ht="111" customHeight="1">
      <c r="A50" s="10" t="s">
        <v>284</v>
      </c>
      <c r="B50" s="11" t="s">
        <v>60</v>
      </c>
      <c r="C50" s="11" t="s">
        <v>0</v>
      </c>
      <c r="D50" s="4">
        <f>D51</f>
        <v>1307.0999999999999</v>
      </c>
      <c r="E50" s="4">
        <f t="shared" ref="E50:F50" si="23">E51</f>
        <v>1307.0999999999999</v>
      </c>
      <c r="F50" s="4">
        <f t="shared" si="23"/>
        <v>1307.0999999999999</v>
      </c>
    </row>
    <row r="51" spans="1:6" s="29" customFormat="1" ht="18.95" customHeight="1">
      <c r="A51" s="10" t="s">
        <v>8</v>
      </c>
      <c r="B51" s="11" t="s">
        <v>60</v>
      </c>
      <c r="C51" s="11" t="s">
        <v>9</v>
      </c>
      <c r="D51" s="4">
        <v>1307.0999999999999</v>
      </c>
      <c r="E51" s="4">
        <v>1307.0999999999999</v>
      </c>
      <c r="F51" s="4">
        <v>1307.0999999999999</v>
      </c>
    </row>
    <row r="52" spans="1:6" s="29" customFormat="1" ht="316.5" customHeight="1">
      <c r="A52" s="12" t="s">
        <v>280</v>
      </c>
      <c r="B52" s="11" t="s">
        <v>61</v>
      </c>
      <c r="C52" s="11" t="s">
        <v>0</v>
      </c>
      <c r="D52" s="4">
        <f>D53</f>
        <v>6018.2</v>
      </c>
      <c r="E52" s="4">
        <f t="shared" ref="E52:F52" si="24">E53</f>
        <v>6018.2</v>
      </c>
      <c r="F52" s="4">
        <f t="shared" si="24"/>
        <v>6018.2</v>
      </c>
    </row>
    <row r="53" spans="1:6" s="29" customFormat="1" ht="18.95" customHeight="1">
      <c r="A53" s="10" t="s">
        <v>8</v>
      </c>
      <c r="B53" s="11" t="s">
        <v>61</v>
      </c>
      <c r="C53" s="11" t="s">
        <v>9</v>
      </c>
      <c r="D53" s="4">
        <v>6018.2</v>
      </c>
      <c r="E53" s="4">
        <v>6018.2</v>
      </c>
      <c r="F53" s="4">
        <v>6018.2</v>
      </c>
    </row>
    <row r="54" spans="1:6" s="29" customFormat="1" ht="180.95" customHeight="1">
      <c r="A54" s="10" t="s">
        <v>62</v>
      </c>
      <c r="B54" s="11" t="s">
        <v>63</v>
      </c>
      <c r="C54" s="11" t="s">
        <v>0</v>
      </c>
      <c r="D54" s="4">
        <f>D55</f>
        <v>130116.1</v>
      </c>
      <c r="E54" s="4">
        <f t="shared" ref="E54:F54" si="25">E55</f>
        <v>126351.5</v>
      </c>
      <c r="F54" s="4">
        <f t="shared" si="25"/>
        <v>126351.5</v>
      </c>
    </row>
    <row r="55" spans="1:6" s="29" customFormat="1" ht="18.95" customHeight="1">
      <c r="A55" s="10" t="s">
        <v>8</v>
      </c>
      <c r="B55" s="11" t="s">
        <v>63</v>
      </c>
      <c r="C55" s="11" t="s">
        <v>9</v>
      </c>
      <c r="D55" s="4">
        <v>130116.1</v>
      </c>
      <c r="E55" s="4">
        <v>126351.5</v>
      </c>
      <c r="F55" s="4">
        <v>126351.5</v>
      </c>
    </row>
    <row r="56" spans="1:6" s="29" customFormat="1" ht="116.85" customHeight="1">
      <c r="A56" s="10" t="s">
        <v>286</v>
      </c>
      <c r="B56" s="11" t="s">
        <v>64</v>
      </c>
      <c r="C56" s="11" t="s">
        <v>0</v>
      </c>
      <c r="D56" s="4">
        <f>D57</f>
        <v>512.5</v>
      </c>
      <c r="E56" s="4">
        <f t="shared" ref="E56:F56" si="26">E57</f>
        <v>512.5</v>
      </c>
      <c r="F56" s="4">
        <f t="shared" si="26"/>
        <v>512.5</v>
      </c>
    </row>
    <row r="57" spans="1:6" s="29" customFormat="1" ht="17.25" customHeight="1">
      <c r="A57" s="10" t="s">
        <v>8</v>
      </c>
      <c r="B57" s="11" t="s">
        <v>64</v>
      </c>
      <c r="C57" s="11" t="s">
        <v>9</v>
      </c>
      <c r="D57" s="4">
        <v>512.5</v>
      </c>
      <c r="E57" s="4">
        <v>512.5</v>
      </c>
      <c r="F57" s="4">
        <v>512.5</v>
      </c>
    </row>
    <row r="58" spans="1:6" ht="79.5" hidden="1" customHeight="1">
      <c r="A58" s="39" t="s">
        <v>556</v>
      </c>
      <c r="B58" s="26" t="s">
        <v>557</v>
      </c>
      <c r="C58" s="7" t="s">
        <v>0</v>
      </c>
      <c r="D58" s="3">
        <f>D59</f>
        <v>0</v>
      </c>
      <c r="E58" s="3">
        <f t="shared" ref="E58:F58" si="27">E59</f>
        <v>0</v>
      </c>
      <c r="F58" s="3">
        <f t="shared" si="27"/>
        <v>0</v>
      </c>
    </row>
    <row r="59" spans="1:6" ht="18.75" hidden="1" customHeight="1">
      <c r="A59" s="6" t="s">
        <v>8</v>
      </c>
      <c r="B59" s="26" t="s">
        <v>557</v>
      </c>
      <c r="C59" s="7" t="s">
        <v>9</v>
      </c>
      <c r="D59" s="3">
        <v>0</v>
      </c>
      <c r="E59" s="3">
        <v>0</v>
      </c>
      <c r="F59" s="3">
        <v>0</v>
      </c>
    </row>
    <row r="60" spans="1:6" s="29" customFormat="1" ht="51.75" customHeight="1">
      <c r="A60" s="2" t="s">
        <v>240</v>
      </c>
      <c r="B60" s="11" t="s">
        <v>241</v>
      </c>
      <c r="C60" s="11" t="s">
        <v>0</v>
      </c>
      <c r="D60" s="4">
        <f>D61</f>
        <v>464.5</v>
      </c>
      <c r="E60" s="4">
        <f t="shared" ref="E60:F60" si="28">E61</f>
        <v>464.6</v>
      </c>
      <c r="F60" s="4">
        <f t="shared" si="28"/>
        <v>464.6</v>
      </c>
    </row>
    <row r="61" spans="1:6" s="29" customFormat="1" ht="18" customHeight="1">
      <c r="A61" s="10" t="s">
        <v>8</v>
      </c>
      <c r="B61" s="11" t="s">
        <v>241</v>
      </c>
      <c r="C61" s="11" t="s">
        <v>9</v>
      </c>
      <c r="D61" s="4">
        <v>464.5</v>
      </c>
      <c r="E61" s="4">
        <v>464.6</v>
      </c>
      <c r="F61" s="4">
        <v>464.6</v>
      </c>
    </row>
    <row r="62" spans="1:6" s="29" customFormat="1" ht="53.25" customHeight="1">
      <c r="A62" s="10" t="s">
        <v>266</v>
      </c>
      <c r="B62" s="11" t="s">
        <v>265</v>
      </c>
      <c r="C62" s="11" t="s">
        <v>0</v>
      </c>
      <c r="D62" s="4">
        <f>D63+D64</f>
        <v>209.9</v>
      </c>
      <c r="E62" s="4">
        <f t="shared" ref="E62:F62" si="29">E63+E64</f>
        <v>209.9</v>
      </c>
      <c r="F62" s="4">
        <f t="shared" si="29"/>
        <v>209.9</v>
      </c>
    </row>
    <row r="63" spans="1:6" s="29" customFormat="1" ht="18.75" customHeight="1">
      <c r="A63" s="10" t="s">
        <v>257</v>
      </c>
      <c r="B63" s="11" t="s">
        <v>265</v>
      </c>
      <c r="C63" s="11">
        <v>360</v>
      </c>
      <c r="D63" s="4">
        <v>28.6</v>
      </c>
      <c r="E63" s="4">
        <v>28.6</v>
      </c>
      <c r="F63" s="4">
        <v>28.6</v>
      </c>
    </row>
    <row r="64" spans="1:6" s="29" customFormat="1" ht="18.75" customHeight="1">
      <c r="A64" s="10" t="s">
        <v>8</v>
      </c>
      <c r="B64" s="11" t="s">
        <v>265</v>
      </c>
      <c r="C64" s="11" t="s">
        <v>9</v>
      </c>
      <c r="D64" s="4">
        <v>181.3</v>
      </c>
      <c r="E64" s="4">
        <v>181.3</v>
      </c>
      <c r="F64" s="4">
        <v>181.3</v>
      </c>
    </row>
    <row r="65" spans="1:6" s="29" customFormat="1" ht="32.25" customHeight="1">
      <c r="A65" s="10" t="s">
        <v>292</v>
      </c>
      <c r="B65" s="11" t="s">
        <v>65</v>
      </c>
      <c r="C65" s="11" t="s">
        <v>0</v>
      </c>
      <c r="D65" s="4">
        <f>D66</f>
        <v>2471.6999999999998</v>
      </c>
      <c r="E65" s="4">
        <f t="shared" ref="E65:F65" si="30">E66</f>
        <v>2471.6999999999998</v>
      </c>
      <c r="F65" s="4">
        <f t="shared" si="30"/>
        <v>2471.6999999999998</v>
      </c>
    </row>
    <row r="66" spans="1:6" s="29" customFormat="1" ht="15.75" customHeight="1">
      <c r="A66" s="10" t="s">
        <v>8</v>
      </c>
      <c r="B66" s="11" t="s">
        <v>65</v>
      </c>
      <c r="C66" s="11" t="s">
        <v>9</v>
      </c>
      <c r="D66" s="4">
        <v>2471.6999999999998</v>
      </c>
      <c r="E66" s="4">
        <v>2471.6999999999998</v>
      </c>
      <c r="F66" s="4">
        <v>2471.6999999999998</v>
      </c>
    </row>
    <row r="67" spans="1:6" ht="1.5" hidden="1" customHeight="1">
      <c r="A67" s="6" t="s">
        <v>268</v>
      </c>
      <c r="B67" s="7" t="s">
        <v>267</v>
      </c>
      <c r="C67" s="7" t="s">
        <v>0</v>
      </c>
      <c r="D67" s="3">
        <f>D68</f>
        <v>0</v>
      </c>
      <c r="E67" s="3">
        <f t="shared" ref="E67:F67" si="31">E68</f>
        <v>0</v>
      </c>
      <c r="F67" s="3">
        <f t="shared" si="31"/>
        <v>0</v>
      </c>
    </row>
    <row r="68" spans="1:6" ht="18.75" hidden="1" customHeight="1">
      <c r="A68" s="6" t="s">
        <v>8</v>
      </c>
      <c r="B68" s="7" t="s">
        <v>267</v>
      </c>
      <c r="C68" s="7" t="s">
        <v>9</v>
      </c>
      <c r="D68" s="3">
        <v>0</v>
      </c>
      <c r="E68" s="3">
        <v>0</v>
      </c>
      <c r="F68" s="3">
        <v>0</v>
      </c>
    </row>
    <row r="69" spans="1:6" s="29" customFormat="1" ht="60" customHeight="1">
      <c r="A69" s="10" t="s">
        <v>266</v>
      </c>
      <c r="B69" s="11" t="s">
        <v>485</v>
      </c>
      <c r="C69" s="11" t="s">
        <v>0</v>
      </c>
      <c r="D69" s="4">
        <f>D70</f>
        <v>84</v>
      </c>
      <c r="E69" s="4">
        <f t="shared" ref="E69:F69" si="32">E70</f>
        <v>84</v>
      </c>
      <c r="F69" s="4">
        <f t="shared" si="32"/>
        <v>84</v>
      </c>
    </row>
    <row r="70" spans="1:6" s="29" customFormat="1" ht="18.95" customHeight="1">
      <c r="A70" s="10" t="s">
        <v>257</v>
      </c>
      <c r="B70" s="11" t="s">
        <v>485</v>
      </c>
      <c r="C70" s="11">
        <v>360</v>
      </c>
      <c r="D70" s="4">
        <v>84</v>
      </c>
      <c r="E70" s="4">
        <v>84</v>
      </c>
      <c r="F70" s="4">
        <v>84</v>
      </c>
    </row>
    <row r="71" spans="1:6" s="29" customFormat="1" ht="67.5" customHeight="1">
      <c r="A71" s="10" t="s">
        <v>54</v>
      </c>
      <c r="B71" s="11" t="s">
        <v>55</v>
      </c>
      <c r="C71" s="11" t="s">
        <v>0</v>
      </c>
      <c r="D71" s="4">
        <f>D72</f>
        <v>43833.5</v>
      </c>
      <c r="E71" s="4">
        <f t="shared" ref="E71:F71" si="33">E72</f>
        <v>38787.300000000003</v>
      </c>
      <c r="F71" s="4">
        <f t="shared" si="33"/>
        <v>50464.7</v>
      </c>
    </row>
    <row r="72" spans="1:6" s="29" customFormat="1" ht="18.95" customHeight="1">
      <c r="A72" s="10" t="s">
        <v>8</v>
      </c>
      <c r="B72" s="11" t="s">
        <v>55</v>
      </c>
      <c r="C72" s="11" t="s">
        <v>9</v>
      </c>
      <c r="D72" s="4">
        <v>43833.5</v>
      </c>
      <c r="E72" s="4">
        <v>38787.300000000003</v>
      </c>
      <c r="F72" s="4">
        <v>50464.7</v>
      </c>
    </row>
    <row r="73" spans="1:6" s="29" customFormat="1" ht="57" customHeight="1">
      <c r="A73" s="10" t="s">
        <v>253</v>
      </c>
      <c r="B73" s="11" t="s">
        <v>7</v>
      </c>
      <c r="C73" s="11" t="s">
        <v>0</v>
      </c>
      <c r="D73" s="4">
        <f>D74</f>
        <v>120</v>
      </c>
      <c r="E73" s="4">
        <f t="shared" ref="E73:F73" si="34">E74</f>
        <v>120</v>
      </c>
      <c r="F73" s="4">
        <f t="shared" si="34"/>
        <v>120</v>
      </c>
    </row>
    <row r="74" spans="1:6" s="29" customFormat="1" ht="18.95" customHeight="1">
      <c r="A74" s="10" t="s">
        <v>8</v>
      </c>
      <c r="B74" s="11" t="s">
        <v>7</v>
      </c>
      <c r="C74" s="11" t="s">
        <v>9</v>
      </c>
      <c r="D74" s="4">
        <v>120</v>
      </c>
      <c r="E74" s="4">
        <v>120</v>
      </c>
      <c r="F74" s="4">
        <v>120</v>
      </c>
    </row>
    <row r="75" spans="1:6" s="29" customFormat="1" ht="48.75" customHeight="1">
      <c r="A75" s="10" t="s">
        <v>66</v>
      </c>
      <c r="B75" s="11" t="s">
        <v>67</v>
      </c>
      <c r="C75" s="11" t="s">
        <v>0</v>
      </c>
      <c r="D75" s="4">
        <f>D76+D80+D82+D78</f>
        <v>7437.8</v>
      </c>
      <c r="E75" s="4">
        <f t="shared" ref="E75:F75" si="35">E76+E80+E82+E78</f>
        <v>6733.6</v>
      </c>
      <c r="F75" s="4">
        <f t="shared" si="35"/>
        <v>6733.6</v>
      </c>
    </row>
    <row r="76" spans="1:6" s="29" customFormat="1" ht="290.25" customHeight="1">
      <c r="A76" s="12" t="s">
        <v>280</v>
      </c>
      <c r="B76" s="11" t="s">
        <v>69</v>
      </c>
      <c r="C76" s="11" t="s">
        <v>0</v>
      </c>
      <c r="D76" s="4">
        <f>D77</f>
        <v>226.3</v>
      </c>
      <c r="E76" s="4">
        <f t="shared" ref="E76:F76" si="36">E77</f>
        <v>226.3</v>
      </c>
      <c r="F76" s="4">
        <f t="shared" si="36"/>
        <v>226.3</v>
      </c>
    </row>
    <row r="77" spans="1:6" s="29" customFormat="1" ht="17.25" customHeight="1">
      <c r="A77" s="10" t="s">
        <v>8</v>
      </c>
      <c r="B77" s="11" t="s">
        <v>69</v>
      </c>
      <c r="C77" s="11" t="s">
        <v>9</v>
      </c>
      <c r="D77" s="4">
        <v>226.3</v>
      </c>
      <c r="E77" s="4">
        <v>226.3</v>
      </c>
      <c r="F77" s="4">
        <v>226.3</v>
      </c>
    </row>
    <row r="78" spans="1:6" s="29" customFormat="1" ht="19.5" customHeight="1">
      <c r="A78" s="2" t="s">
        <v>580</v>
      </c>
      <c r="B78" s="35" t="s">
        <v>581</v>
      </c>
      <c r="C78" s="35"/>
      <c r="D78" s="36">
        <f>D79</f>
        <v>804.2</v>
      </c>
      <c r="E78" s="36">
        <f t="shared" ref="E78:F78" si="37">E79</f>
        <v>0</v>
      </c>
      <c r="F78" s="36">
        <f t="shared" si="37"/>
        <v>0</v>
      </c>
    </row>
    <row r="79" spans="1:6" s="29" customFormat="1" ht="19.5" customHeight="1">
      <c r="A79" s="2" t="s">
        <v>8</v>
      </c>
      <c r="B79" s="35" t="s">
        <v>581</v>
      </c>
      <c r="C79" s="35" t="s">
        <v>9</v>
      </c>
      <c r="D79" s="36">
        <v>804.2</v>
      </c>
      <c r="E79" s="36">
        <v>0</v>
      </c>
      <c r="F79" s="36">
        <v>0</v>
      </c>
    </row>
    <row r="80" spans="1:6" s="29" customFormat="1" ht="21" customHeight="1">
      <c r="A80" s="10" t="s">
        <v>279</v>
      </c>
      <c r="B80" s="11" t="s">
        <v>278</v>
      </c>
      <c r="C80" s="11"/>
      <c r="D80" s="4">
        <f>D81</f>
        <v>1893.6</v>
      </c>
      <c r="E80" s="4">
        <f t="shared" ref="E80:F80" si="38">E81</f>
        <v>1893.6</v>
      </c>
      <c r="F80" s="4">
        <f t="shared" si="38"/>
        <v>1893.6</v>
      </c>
    </row>
    <row r="81" spans="1:6" s="29" customFormat="1" ht="21" customHeight="1">
      <c r="A81" s="10" t="s">
        <v>8</v>
      </c>
      <c r="B81" s="11" t="s">
        <v>278</v>
      </c>
      <c r="C81" s="11" t="s">
        <v>9</v>
      </c>
      <c r="D81" s="4">
        <v>1893.6</v>
      </c>
      <c r="E81" s="4">
        <v>1893.6</v>
      </c>
      <c r="F81" s="4">
        <v>1893.6</v>
      </c>
    </row>
    <row r="82" spans="1:6" s="29" customFormat="1" ht="96.75" customHeight="1">
      <c r="A82" s="10" t="s">
        <v>277</v>
      </c>
      <c r="B82" s="11" t="s">
        <v>276</v>
      </c>
      <c r="C82" s="11" t="s">
        <v>0</v>
      </c>
      <c r="D82" s="27">
        <f>D83</f>
        <v>4513.7</v>
      </c>
      <c r="E82" s="27">
        <f t="shared" ref="E82:F82" si="39">E83</f>
        <v>4613.7</v>
      </c>
      <c r="F82" s="27">
        <f t="shared" si="39"/>
        <v>4613.7</v>
      </c>
    </row>
    <row r="83" spans="1:6" s="29" customFormat="1" ht="23.25" customHeight="1">
      <c r="A83" s="10" t="s">
        <v>8</v>
      </c>
      <c r="B83" s="11" t="s">
        <v>276</v>
      </c>
      <c r="C83" s="11">
        <v>610</v>
      </c>
      <c r="D83" s="4">
        <v>4513.7</v>
      </c>
      <c r="E83" s="4">
        <v>4613.7</v>
      </c>
      <c r="F83" s="4">
        <v>4613.7</v>
      </c>
    </row>
    <row r="84" spans="1:6" s="29" customFormat="1" ht="39.75" customHeight="1">
      <c r="A84" s="10" t="s">
        <v>287</v>
      </c>
      <c r="B84" s="11" t="s">
        <v>226</v>
      </c>
      <c r="C84" s="11"/>
      <c r="D84" s="4">
        <f>D85</f>
        <v>45122.6</v>
      </c>
      <c r="E84" s="4">
        <f t="shared" ref="E84:F84" si="40">E85</f>
        <v>21281.599999999999</v>
      </c>
      <c r="F84" s="4">
        <f t="shared" si="40"/>
        <v>21281.599999999999</v>
      </c>
    </row>
    <row r="85" spans="1:6" s="29" customFormat="1" ht="51" customHeight="1">
      <c r="A85" s="10" t="s">
        <v>293</v>
      </c>
      <c r="B85" s="11" t="s">
        <v>294</v>
      </c>
      <c r="C85" s="11" t="s">
        <v>0</v>
      </c>
      <c r="D85" s="4">
        <f>D86+D88</f>
        <v>45122.6</v>
      </c>
      <c r="E85" s="4">
        <f t="shared" ref="E85:F85" si="41">E86+E88</f>
        <v>21281.599999999999</v>
      </c>
      <c r="F85" s="4">
        <f t="shared" si="41"/>
        <v>21281.599999999999</v>
      </c>
    </row>
    <row r="86" spans="1:6" s="29" customFormat="1" ht="47.25" customHeight="1">
      <c r="A86" s="10" t="s">
        <v>268</v>
      </c>
      <c r="B86" s="11" t="s">
        <v>295</v>
      </c>
      <c r="C86" s="11"/>
      <c r="D86" s="4">
        <f>D87</f>
        <v>23841</v>
      </c>
      <c r="E86" s="4">
        <f t="shared" ref="E86:F86" si="42">E87</f>
        <v>0</v>
      </c>
      <c r="F86" s="4">
        <f t="shared" si="42"/>
        <v>0</v>
      </c>
    </row>
    <row r="87" spans="1:6" s="29" customFormat="1" ht="33" customHeight="1">
      <c r="A87" s="10" t="s">
        <v>10</v>
      </c>
      <c r="B87" s="11" t="s">
        <v>295</v>
      </c>
      <c r="C87" s="11">
        <v>110</v>
      </c>
      <c r="D87" s="4">
        <v>23841</v>
      </c>
      <c r="E87" s="4">
        <v>0</v>
      </c>
      <c r="F87" s="4">
        <v>0</v>
      </c>
    </row>
    <row r="88" spans="1:6" s="29" customFormat="1" ht="51.75" customHeight="1">
      <c r="A88" s="10" t="s">
        <v>297</v>
      </c>
      <c r="B88" s="11" t="s">
        <v>296</v>
      </c>
      <c r="C88" s="11"/>
      <c r="D88" s="4">
        <f>D89</f>
        <v>21281.599999999999</v>
      </c>
      <c r="E88" s="4">
        <f t="shared" ref="E88:F88" si="43">E89</f>
        <v>21281.599999999999</v>
      </c>
      <c r="F88" s="4">
        <f t="shared" si="43"/>
        <v>21281.599999999999</v>
      </c>
    </row>
    <row r="89" spans="1:6" s="29" customFormat="1" ht="34.5" customHeight="1">
      <c r="A89" s="10" t="s">
        <v>10</v>
      </c>
      <c r="B89" s="11" t="s">
        <v>296</v>
      </c>
      <c r="C89" s="11" t="s">
        <v>11</v>
      </c>
      <c r="D89" s="4">
        <v>21281.599999999999</v>
      </c>
      <c r="E89" s="4">
        <v>21281.599999999999</v>
      </c>
      <c r="F89" s="4">
        <v>21281.599999999999</v>
      </c>
    </row>
    <row r="90" spans="1:6" s="29" customFormat="1" ht="95.25" customHeight="1">
      <c r="A90" s="10" t="s">
        <v>228</v>
      </c>
      <c r="B90" s="11" t="s">
        <v>227</v>
      </c>
      <c r="C90" s="11"/>
      <c r="D90" s="4">
        <f>D91</f>
        <v>2969.5000000000005</v>
      </c>
      <c r="E90" s="4">
        <f t="shared" ref="E90:F90" si="44">E91</f>
        <v>2969.5000000000005</v>
      </c>
      <c r="F90" s="4">
        <f t="shared" si="44"/>
        <v>2969.5000000000005</v>
      </c>
    </row>
    <row r="91" spans="1:6" s="29" customFormat="1" ht="48.75" customHeight="1">
      <c r="A91" s="10" t="s">
        <v>303</v>
      </c>
      <c r="B91" s="11" t="s">
        <v>302</v>
      </c>
      <c r="C91" s="11"/>
      <c r="D91" s="4">
        <f>D92+D95+D98</f>
        <v>2969.5000000000005</v>
      </c>
      <c r="E91" s="4">
        <f t="shared" ref="E91:F91" si="45">E92+E95+E98</f>
        <v>2969.5000000000005</v>
      </c>
      <c r="F91" s="4">
        <f t="shared" si="45"/>
        <v>2969.5000000000005</v>
      </c>
    </row>
    <row r="92" spans="1:6" s="29" customFormat="1" ht="142.5" customHeight="1">
      <c r="A92" s="12" t="s">
        <v>281</v>
      </c>
      <c r="B92" s="11" t="s">
        <v>301</v>
      </c>
      <c r="C92" s="11" t="s">
        <v>0</v>
      </c>
      <c r="D92" s="4">
        <f>D93+D94</f>
        <v>2166.3000000000002</v>
      </c>
      <c r="E92" s="4">
        <f t="shared" ref="E92:F92" si="46">E93+E94</f>
        <v>2166.3000000000002</v>
      </c>
      <c r="F92" s="4">
        <f t="shared" si="46"/>
        <v>2166.3000000000002</v>
      </c>
    </row>
    <row r="93" spans="1:6" s="29" customFormat="1" ht="46.5" customHeight="1">
      <c r="A93" s="10" t="s">
        <v>15</v>
      </c>
      <c r="B93" s="11" t="s">
        <v>301</v>
      </c>
      <c r="C93" s="11" t="s">
        <v>16</v>
      </c>
      <c r="D93" s="4">
        <v>10.8</v>
      </c>
      <c r="E93" s="4">
        <v>10.8</v>
      </c>
      <c r="F93" s="4">
        <v>10.8</v>
      </c>
    </row>
    <row r="94" spans="1:6" s="29" customFormat="1" ht="34.5" customHeight="1">
      <c r="A94" s="10" t="s">
        <v>17</v>
      </c>
      <c r="B94" s="11" t="s">
        <v>301</v>
      </c>
      <c r="C94" s="11" t="s">
        <v>18</v>
      </c>
      <c r="D94" s="4">
        <v>2155.5</v>
      </c>
      <c r="E94" s="4">
        <v>2155.5</v>
      </c>
      <c r="F94" s="4">
        <v>2155.5</v>
      </c>
    </row>
    <row r="95" spans="1:6" s="29" customFormat="1" ht="33.75" customHeight="1">
      <c r="A95" s="12" t="s">
        <v>504</v>
      </c>
      <c r="B95" s="11" t="s">
        <v>304</v>
      </c>
      <c r="C95" s="11"/>
      <c r="D95" s="4">
        <f>D96+D97</f>
        <v>135.29999999999998</v>
      </c>
      <c r="E95" s="4">
        <f t="shared" ref="E95:F95" si="47">E96+E97</f>
        <v>135.29999999999998</v>
      </c>
      <c r="F95" s="4">
        <f t="shared" si="47"/>
        <v>135.29999999999998</v>
      </c>
    </row>
    <row r="96" spans="1:6" s="29" customFormat="1" ht="49.5" customHeight="1">
      <c r="A96" s="10" t="s">
        <v>15</v>
      </c>
      <c r="B96" s="11" t="s">
        <v>304</v>
      </c>
      <c r="C96" s="11">
        <v>240</v>
      </c>
      <c r="D96" s="4">
        <v>0.7</v>
      </c>
      <c r="E96" s="4">
        <v>0.7</v>
      </c>
      <c r="F96" s="4">
        <v>0.7</v>
      </c>
    </row>
    <row r="97" spans="1:6" s="29" customFormat="1" ht="33" customHeight="1">
      <c r="A97" s="10" t="s">
        <v>17</v>
      </c>
      <c r="B97" s="11" t="s">
        <v>304</v>
      </c>
      <c r="C97" s="11" t="s">
        <v>18</v>
      </c>
      <c r="D97" s="4">
        <v>134.6</v>
      </c>
      <c r="E97" s="4">
        <v>134.6</v>
      </c>
      <c r="F97" s="4">
        <v>134.6</v>
      </c>
    </row>
    <row r="98" spans="1:6" s="29" customFormat="1" ht="51" customHeight="1">
      <c r="A98" s="10" t="s">
        <v>12</v>
      </c>
      <c r="B98" s="11" t="s">
        <v>305</v>
      </c>
      <c r="C98" s="11" t="s">
        <v>0</v>
      </c>
      <c r="D98" s="4">
        <f>D99+D100</f>
        <v>667.9</v>
      </c>
      <c r="E98" s="4">
        <f t="shared" ref="E98:F98" si="48">E99+E100</f>
        <v>667.9</v>
      </c>
      <c r="F98" s="4">
        <f t="shared" si="48"/>
        <v>667.9</v>
      </c>
    </row>
    <row r="99" spans="1:6" s="29" customFormat="1" ht="51" customHeight="1">
      <c r="A99" s="10" t="s">
        <v>13</v>
      </c>
      <c r="B99" s="11" t="s">
        <v>305</v>
      </c>
      <c r="C99" s="11" t="s">
        <v>14</v>
      </c>
      <c r="D99" s="4">
        <v>667.9</v>
      </c>
      <c r="E99" s="4">
        <v>667.9</v>
      </c>
      <c r="F99" s="4">
        <v>667.9</v>
      </c>
    </row>
    <row r="100" spans="1:6" s="29" customFormat="1" ht="51" customHeight="1">
      <c r="A100" s="10" t="s">
        <v>15</v>
      </c>
      <c r="B100" s="11" t="s">
        <v>305</v>
      </c>
      <c r="C100" s="11">
        <v>240</v>
      </c>
      <c r="D100" s="4">
        <v>0</v>
      </c>
      <c r="E100" s="4">
        <v>0</v>
      </c>
      <c r="F100" s="4">
        <v>0</v>
      </c>
    </row>
    <row r="101" spans="1:6" s="29" customFormat="1" ht="63.75" customHeight="1">
      <c r="A101" s="10" t="s">
        <v>70</v>
      </c>
      <c r="B101" s="11" t="s">
        <v>71</v>
      </c>
      <c r="C101" s="11" t="s">
        <v>0</v>
      </c>
      <c r="D101" s="4">
        <f>D102</f>
        <v>3493.5</v>
      </c>
      <c r="E101" s="4">
        <f t="shared" ref="E101:F102" si="49">E102</f>
        <v>3593.5</v>
      </c>
      <c r="F101" s="4">
        <f t="shared" si="49"/>
        <v>3593.5</v>
      </c>
    </row>
    <row r="102" spans="1:6" s="29" customFormat="1" ht="36.6" customHeight="1">
      <c r="A102" s="10" t="s">
        <v>299</v>
      </c>
      <c r="B102" s="11" t="s">
        <v>298</v>
      </c>
      <c r="C102" s="11"/>
      <c r="D102" s="4">
        <f>D103</f>
        <v>3493.5</v>
      </c>
      <c r="E102" s="4">
        <f t="shared" si="49"/>
        <v>3593.5</v>
      </c>
      <c r="F102" s="4">
        <f t="shared" si="49"/>
        <v>3593.5</v>
      </c>
    </row>
    <row r="103" spans="1:6" s="29" customFormat="1" ht="53.45" customHeight="1">
      <c r="A103" s="10" t="s">
        <v>72</v>
      </c>
      <c r="B103" s="11" t="s">
        <v>300</v>
      </c>
      <c r="C103" s="11" t="s">
        <v>0</v>
      </c>
      <c r="D103" s="4">
        <f>D104+D105+D106</f>
        <v>3493.5</v>
      </c>
      <c r="E103" s="4">
        <f t="shared" ref="E103:F103" si="50">E104+E105+E106</f>
        <v>3593.5</v>
      </c>
      <c r="F103" s="4">
        <f t="shared" si="50"/>
        <v>3593.5</v>
      </c>
    </row>
    <row r="104" spans="1:6" s="29" customFormat="1" ht="38.25" customHeight="1">
      <c r="A104" s="10" t="s">
        <v>10</v>
      </c>
      <c r="B104" s="11" t="s">
        <v>300</v>
      </c>
      <c r="C104" s="11" t="s">
        <v>11</v>
      </c>
      <c r="D104" s="4">
        <v>3307</v>
      </c>
      <c r="E104" s="4">
        <v>3307</v>
      </c>
      <c r="F104" s="4">
        <v>3307</v>
      </c>
    </row>
    <row r="105" spans="1:6" s="29" customFormat="1" ht="52.5" customHeight="1">
      <c r="A105" s="10" t="s">
        <v>15</v>
      </c>
      <c r="B105" s="11" t="s">
        <v>300</v>
      </c>
      <c r="C105" s="11" t="s">
        <v>16</v>
      </c>
      <c r="D105" s="4">
        <v>186</v>
      </c>
      <c r="E105" s="4">
        <v>286</v>
      </c>
      <c r="F105" s="4">
        <v>286</v>
      </c>
    </row>
    <row r="106" spans="1:6" s="29" customFormat="1" ht="40.5" customHeight="1">
      <c r="A106" s="10" t="s">
        <v>29</v>
      </c>
      <c r="B106" s="11" t="s">
        <v>300</v>
      </c>
      <c r="C106" s="11">
        <v>850</v>
      </c>
      <c r="D106" s="4">
        <v>0.5</v>
      </c>
      <c r="E106" s="4">
        <v>0.5</v>
      </c>
      <c r="F106" s="4">
        <v>0.5</v>
      </c>
    </row>
    <row r="107" spans="1:6" s="29" customFormat="1" ht="59.25" customHeight="1">
      <c r="A107" s="13" t="s">
        <v>487</v>
      </c>
      <c r="B107" s="14" t="s">
        <v>73</v>
      </c>
      <c r="C107" s="14" t="s">
        <v>0</v>
      </c>
      <c r="D107" s="25">
        <f>D108+D144+D161</f>
        <v>57002.19999999999</v>
      </c>
      <c r="E107" s="25">
        <f>E108+E144+E161</f>
        <v>56593.499999999993</v>
      </c>
      <c r="F107" s="25">
        <f>F108+F144+F161</f>
        <v>61915.19999999999</v>
      </c>
    </row>
    <row r="108" spans="1:6" s="29" customFormat="1" ht="29.25" customHeight="1">
      <c r="A108" s="10" t="s">
        <v>74</v>
      </c>
      <c r="B108" s="11" t="s">
        <v>75</v>
      </c>
      <c r="C108" s="11" t="s">
        <v>0</v>
      </c>
      <c r="D108" s="4">
        <f>D112+D120+D127+D130+D141+D133+D109+D117+D135</f>
        <v>46088.099999999991</v>
      </c>
      <c r="E108" s="4">
        <f t="shared" ref="E108:F108" si="51">E112+E120+E127+E130+E141+E133+E109+E117</f>
        <v>45529.399999999994</v>
      </c>
      <c r="F108" s="4">
        <f t="shared" si="51"/>
        <v>50851.099999999991</v>
      </c>
    </row>
    <row r="109" spans="1:6" ht="30.75" hidden="1" customHeight="1">
      <c r="A109" s="8" t="s">
        <v>525</v>
      </c>
      <c r="B109" s="7" t="s">
        <v>524</v>
      </c>
      <c r="C109" s="7"/>
      <c r="D109" s="3">
        <f>D110</f>
        <v>0</v>
      </c>
      <c r="E109" s="3">
        <f t="shared" ref="E109:F109" si="52">E110</f>
        <v>0</v>
      </c>
      <c r="F109" s="3">
        <f t="shared" si="52"/>
        <v>0</v>
      </c>
    </row>
    <row r="110" spans="1:6" ht="34.5" hidden="1" customHeight="1">
      <c r="A110" s="6" t="s">
        <v>527</v>
      </c>
      <c r="B110" s="7" t="s">
        <v>526</v>
      </c>
      <c r="C110" s="7"/>
      <c r="D110" s="3">
        <f>D111</f>
        <v>0</v>
      </c>
      <c r="E110" s="3">
        <f t="shared" ref="E110:F110" si="53">E111</f>
        <v>0</v>
      </c>
      <c r="F110" s="3">
        <f t="shared" si="53"/>
        <v>0</v>
      </c>
    </row>
    <row r="111" spans="1:6" ht="32.25" hidden="1" customHeight="1">
      <c r="A111" s="6" t="s">
        <v>8</v>
      </c>
      <c r="B111" s="7" t="s">
        <v>526</v>
      </c>
      <c r="C111" s="7">
        <v>610</v>
      </c>
      <c r="D111" s="3">
        <v>0</v>
      </c>
      <c r="E111" s="3">
        <v>0</v>
      </c>
      <c r="F111" s="3">
        <v>0</v>
      </c>
    </row>
    <row r="112" spans="1:6" ht="29.25" hidden="1" customHeight="1">
      <c r="A112" s="8" t="s">
        <v>393</v>
      </c>
      <c r="B112" s="7" t="s">
        <v>392</v>
      </c>
      <c r="C112" s="7"/>
      <c r="D112" s="3">
        <f>D113+D115</f>
        <v>0</v>
      </c>
      <c r="E112" s="3">
        <f t="shared" ref="E112:F112" si="54">E113+E115</f>
        <v>0</v>
      </c>
      <c r="F112" s="3">
        <f t="shared" si="54"/>
        <v>0</v>
      </c>
    </row>
    <row r="113" spans="1:6" ht="33.75" hidden="1" customHeight="1">
      <c r="A113" s="6" t="s">
        <v>271</v>
      </c>
      <c r="B113" s="7" t="s">
        <v>244</v>
      </c>
      <c r="C113" s="7"/>
      <c r="D113" s="3">
        <f>D114</f>
        <v>0</v>
      </c>
      <c r="E113" s="3">
        <f t="shared" ref="E113:F113" si="55">E114</f>
        <v>0</v>
      </c>
      <c r="F113" s="3">
        <f t="shared" si="55"/>
        <v>0</v>
      </c>
    </row>
    <row r="114" spans="1:6" ht="28.5" hidden="1" customHeight="1">
      <c r="A114" s="6" t="s">
        <v>8</v>
      </c>
      <c r="B114" s="7" t="s">
        <v>244</v>
      </c>
      <c r="C114" s="7">
        <v>610</v>
      </c>
      <c r="D114" s="3">
        <v>0</v>
      </c>
      <c r="E114" s="3">
        <v>0</v>
      </c>
      <c r="F114" s="3">
        <v>0</v>
      </c>
    </row>
    <row r="115" spans="1:6" ht="30.75" hidden="1" customHeight="1">
      <c r="A115" s="6" t="s">
        <v>272</v>
      </c>
      <c r="B115" s="7" t="s">
        <v>245</v>
      </c>
      <c r="C115" s="7"/>
      <c r="D115" s="3">
        <f>D116</f>
        <v>0</v>
      </c>
      <c r="E115" s="3">
        <f t="shared" ref="E115:F115" si="56">E116</f>
        <v>0</v>
      </c>
      <c r="F115" s="3">
        <f t="shared" si="56"/>
        <v>0</v>
      </c>
    </row>
    <row r="116" spans="1:6" ht="28.5" hidden="1" customHeight="1">
      <c r="A116" s="6" t="s">
        <v>8</v>
      </c>
      <c r="B116" s="7" t="s">
        <v>245</v>
      </c>
      <c r="C116" s="7">
        <v>610</v>
      </c>
      <c r="D116" s="3">
        <v>0</v>
      </c>
      <c r="E116" s="3">
        <v>0</v>
      </c>
      <c r="F116" s="3">
        <v>0</v>
      </c>
    </row>
    <row r="117" spans="1:6" s="29" customFormat="1" ht="18.75" customHeight="1">
      <c r="A117" s="10" t="s">
        <v>564</v>
      </c>
      <c r="B117" s="11" t="s">
        <v>562</v>
      </c>
      <c r="C117" s="11"/>
      <c r="D117" s="4">
        <f>D118</f>
        <v>0</v>
      </c>
      <c r="E117" s="4">
        <f t="shared" ref="E117:F117" si="57">E118</f>
        <v>0</v>
      </c>
      <c r="F117" s="4">
        <f t="shared" si="57"/>
        <v>5321.7</v>
      </c>
    </row>
    <row r="118" spans="1:6" s="29" customFormat="1" ht="113.25" customHeight="1">
      <c r="A118" s="44" t="s">
        <v>559</v>
      </c>
      <c r="B118" s="11" t="s">
        <v>563</v>
      </c>
      <c r="C118" s="11"/>
      <c r="D118" s="4">
        <f>D119</f>
        <v>0</v>
      </c>
      <c r="E118" s="4">
        <f t="shared" ref="E118:F118" si="58">E119</f>
        <v>0</v>
      </c>
      <c r="F118" s="4">
        <f t="shared" si="58"/>
        <v>5321.7</v>
      </c>
    </row>
    <row r="119" spans="1:6" ht="112.5" hidden="1" customHeight="1">
      <c r="A119" s="6" t="s">
        <v>8</v>
      </c>
      <c r="B119" s="7" t="s">
        <v>563</v>
      </c>
      <c r="C119" s="7">
        <v>610</v>
      </c>
      <c r="D119" s="3">
        <v>0</v>
      </c>
      <c r="E119" s="3">
        <v>0</v>
      </c>
      <c r="F119" s="3">
        <v>5321.7</v>
      </c>
    </row>
    <row r="120" spans="1:6" ht="22.5" hidden="1" customHeight="1">
      <c r="A120" s="6" t="s">
        <v>77</v>
      </c>
      <c r="B120" s="7" t="s">
        <v>78</v>
      </c>
      <c r="C120" s="7" t="s">
        <v>0</v>
      </c>
      <c r="D120" s="3">
        <f>D123+D125+D121</f>
        <v>8104.1</v>
      </c>
      <c r="E120" s="3">
        <f t="shared" ref="E120:F120" si="59">E123+E125+E121</f>
        <v>8104.1</v>
      </c>
      <c r="F120" s="3">
        <f t="shared" si="59"/>
        <v>8104.1</v>
      </c>
    </row>
    <row r="121" spans="1:6" ht="109.5" hidden="1" customHeight="1">
      <c r="A121" s="39" t="s">
        <v>559</v>
      </c>
      <c r="B121" s="7" t="s">
        <v>558</v>
      </c>
      <c r="C121" s="7"/>
      <c r="D121" s="3">
        <f>D122</f>
        <v>0</v>
      </c>
      <c r="E121" s="3">
        <f t="shared" ref="E121:F121" si="60">E122</f>
        <v>0</v>
      </c>
      <c r="F121" s="3">
        <f t="shared" si="60"/>
        <v>0</v>
      </c>
    </row>
    <row r="122" spans="1:6" ht="22.5" hidden="1" customHeight="1">
      <c r="A122" s="6" t="s">
        <v>8</v>
      </c>
      <c r="B122" s="7" t="s">
        <v>558</v>
      </c>
      <c r="C122" s="7">
        <v>610</v>
      </c>
      <c r="D122" s="3">
        <v>0</v>
      </c>
      <c r="E122" s="3">
        <v>0</v>
      </c>
      <c r="F122" s="3">
        <v>0</v>
      </c>
    </row>
    <row r="123" spans="1:6" s="29" customFormat="1" ht="51.75" customHeight="1">
      <c r="A123" s="12" t="s">
        <v>280</v>
      </c>
      <c r="B123" s="11" t="s">
        <v>382</v>
      </c>
      <c r="C123" s="11" t="s">
        <v>0</v>
      </c>
      <c r="D123" s="4">
        <f>D124</f>
        <v>271.5</v>
      </c>
      <c r="E123" s="4">
        <f t="shared" ref="E123:F123" si="61">E124</f>
        <v>271.5</v>
      </c>
      <c r="F123" s="4">
        <f t="shared" si="61"/>
        <v>271.5</v>
      </c>
    </row>
    <row r="124" spans="1:6" s="29" customFormat="1" ht="24" customHeight="1">
      <c r="A124" s="10" t="s">
        <v>8</v>
      </c>
      <c r="B124" s="11" t="s">
        <v>382</v>
      </c>
      <c r="C124" s="11" t="s">
        <v>9</v>
      </c>
      <c r="D124" s="4">
        <v>271.5</v>
      </c>
      <c r="E124" s="4">
        <v>271.5</v>
      </c>
      <c r="F124" s="4">
        <v>271.5</v>
      </c>
    </row>
    <row r="125" spans="1:6" s="29" customFormat="1" ht="53.25" customHeight="1">
      <c r="A125" s="2" t="s">
        <v>68</v>
      </c>
      <c r="B125" s="11" t="s">
        <v>79</v>
      </c>
      <c r="C125" s="11"/>
      <c r="D125" s="4">
        <f>D126</f>
        <v>7832.6</v>
      </c>
      <c r="E125" s="4">
        <f t="shared" ref="E125:F125" si="62">E126</f>
        <v>7832.6</v>
      </c>
      <c r="F125" s="4">
        <f t="shared" si="62"/>
        <v>7832.6</v>
      </c>
    </row>
    <row r="126" spans="1:6" s="29" customFormat="1" ht="24" customHeight="1">
      <c r="A126" s="10" t="s">
        <v>8</v>
      </c>
      <c r="B126" s="11" t="s">
        <v>79</v>
      </c>
      <c r="C126" s="11">
        <v>610</v>
      </c>
      <c r="D126" s="4">
        <v>7832.6</v>
      </c>
      <c r="E126" s="4">
        <v>7832.6</v>
      </c>
      <c r="F126" s="4">
        <v>7832.6</v>
      </c>
    </row>
    <row r="127" spans="1:6" s="29" customFormat="1" ht="65.25" customHeight="1">
      <c r="A127" s="17" t="s">
        <v>385</v>
      </c>
      <c r="B127" s="11" t="s">
        <v>383</v>
      </c>
      <c r="C127" s="11"/>
      <c r="D127" s="4">
        <f>D128</f>
        <v>11219.2</v>
      </c>
      <c r="E127" s="4">
        <f t="shared" ref="E127:F128" si="63">E128</f>
        <v>11219.2</v>
      </c>
      <c r="F127" s="4">
        <f t="shared" si="63"/>
        <v>11219.2</v>
      </c>
    </row>
    <row r="128" spans="1:6" s="29" customFormat="1" ht="63.75" customHeight="1">
      <c r="A128" s="2" t="s">
        <v>297</v>
      </c>
      <c r="B128" s="11" t="s">
        <v>384</v>
      </c>
      <c r="C128" s="11"/>
      <c r="D128" s="4">
        <f>D129</f>
        <v>11219.2</v>
      </c>
      <c r="E128" s="4">
        <f t="shared" si="63"/>
        <v>11219.2</v>
      </c>
      <c r="F128" s="4">
        <f t="shared" si="63"/>
        <v>11219.2</v>
      </c>
    </row>
    <row r="129" spans="1:6" s="29" customFormat="1" ht="33" customHeight="1">
      <c r="A129" s="2" t="s">
        <v>10</v>
      </c>
      <c r="B129" s="11" t="s">
        <v>384</v>
      </c>
      <c r="C129" s="11">
        <v>110</v>
      </c>
      <c r="D129" s="4">
        <v>11219.2</v>
      </c>
      <c r="E129" s="4">
        <v>11219.2</v>
      </c>
      <c r="F129" s="4">
        <v>11219.2</v>
      </c>
    </row>
    <row r="130" spans="1:6" s="29" customFormat="1" ht="63.75" customHeight="1">
      <c r="A130" s="10" t="s">
        <v>381</v>
      </c>
      <c r="B130" s="11" t="s">
        <v>380</v>
      </c>
      <c r="C130" s="11"/>
      <c r="D130" s="4">
        <f>D131+D137+D139</f>
        <v>24981.399999999998</v>
      </c>
      <c r="E130" s="4">
        <f t="shared" ref="E130:F130" si="64">E131+E137</f>
        <v>25135.399999999998</v>
      </c>
      <c r="F130" s="4">
        <f t="shared" si="64"/>
        <v>25135.399999999998</v>
      </c>
    </row>
    <row r="131" spans="1:6" s="29" customFormat="1" ht="82.5" customHeight="1">
      <c r="A131" s="10" t="s">
        <v>76</v>
      </c>
      <c r="B131" s="11" t="s">
        <v>379</v>
      </c>
      <c r="C131" s="11" t="s">
        <v>0</v>
      </c>
      <c r="D131" s="4">
        <f>D132</f>
        <v>283.10000000000002</v>
      </c>
      <c r="E131" s="4">
        <f t="shared" ref="E131:F131" si="65">E132</f>
        <v>283.10000000000002</v>
      </c>
      <c r="F131" s="4">
        <f t="shared" si="65"/>
        <v>283.10000000000002</v>
      </c>
    </row>
    <row r="132" spans="1:6" s="29" customFormat="1" ht="18.95" customHeight="1">
      <c r="A132" s="10" t="s">
        <v>8</v>
      </c>
      <c r="B132" s="11" t="s">
        <v>379</v>
      </c>
      <c r="C132" s="11" t="s">
        <v>9</v>
      </c>
      <c r="D132" s="4">
        <v>283.10000000000002</v>
      </c>
      <c r="E132" s="4">
        <v>283.10000000000002</v>
      </c>
      <c r="F132" s="4">
        <v>283.10000000000002</v>
      </c>
    </row>
    <row r="133" spans="1:6" s="29" customFormat="1" ht="18.95" customHeight="1">
      <c r="A133" s="10" t="s">
        <v>76</v>
      </c>
      <c r="B133" s="11" t="s">
        <v>486</v>
      </c>
      <c r="C133" s="11" t="s">
        <v>0</v>
      </c>
      <c r="D133" s="4">
        <f>D134</f>
        <v>9</v>
      </c>
      <c r="E133" s="4">
        <f t="shared" ref="E133:F133" si="66">E134</f>
        <v>9</v>
      </c>
      <c r="F133" s="4">
        <f t="shared" si="66"/>
        <v>9</v>
      </c>
    </row>
    <row r="134" spans="1:6" s="29" customFormat="1" ht="18.95" customHeight="1">
      <c r="A134" s="10" t="s">
        <v>8</v>
      </c>
      <c r="B134" s="11" t="s">
        <v>486</v>
      </c>
      <c r="C134" s="11" t="s">
        <v>9</v>
      </c>
      <c r="D134" s="4">
        <v>9</v>
      </c>
      <c r="E134" s="4">
        <v>9</v>
      </c>
      <c r="F134" s="4">
        <v>9</v>
      </c>
    </row>
    <row r="135" spans="1:6" s="29" customFormat="1" ht="50.25" customHeight="1">
      <c r="A135" s="45" t="s">
        <v>283</v>
      </c>
      <c r="B135" s="11" t="s">
        <v>579</v>
      </c>
      <c r="C135" s="11"/>
      <c r="D135" s="4">
        <f>D136</f>
        <v>712.7</v>
      </c>
      <c r="E135" s="4">
        <f t="shared" ref="E135:F135" si="67">E136</f>
        <v>0</v>
      </c>
      <c r="F135" s="4">
        <f t="shared" si="67"/>
        <v>0</v>
      </c>
    </row>
    <row r="136" spans="1:6" s="29" customFormat="1" ht="18.95" customHeight="1">
      <c r="A136" s="10" t="s">
        <v>8</v>
      </c>
      <c r="B136" s="11" t="s">
        <v>579</v>
      </c>
      <c r="C136" s="11">
        <v>610</v>
      </c>
      <c r="D136" s="4">
        <v>712.7</v>
      </c>
      <c r="E136" s="4">
        <v>0</v>
      </c>
      <c r="F136" s="4">
        <v>0</v>
      </c>
    </row>
    <row r="137" spans="1:6" s="29" customFormat="1" ht="54" customHeight="1">
      <c r="A137" s="2" t="s">
        <v>283</v>
      </c>
      <c r="B137" s="11" t="s">
        <v>391</v>
      </c>
      <c r="C137" s="11"/>
      <c r="D137" s="4">
        <f>D138</f>
        <v>24588.3</v>
      </c>
      <c r="E137" s="4">
        <f t="shared" ref="E137:F137" si="68">E138</f>
        <v>24852.3</v>
      </c>
      <c r="F137" s="4">
        <f t="shared" si="68"/>
        <v>24852.3</v>
      </c>
    </row>
    <row r="138" spans="1:6" s="29" customFormat="1" ht="18.95" customHeight="1">
      <c r="A138" s="10" t="s">
        <v>8</v>
      </c>
      <c r="B138" s="11" t="s">
        <v>391</v>
      </c>
      <c r="C138" s="11">
        <v>610</v>
      </c>
      <c r="D138" s="4">
        <v>24588.3</v>
      </c>
      <c r="E138" s="4">
        <v>24852.3</v>
      </c>
      <c r="F138" s="4">
        <v>24852.3</v>
      </c>
    </row>
    <row r="139" spans="1:6" s="29" customFormat="1" ht="81" customHeight="1">
      <c r="A139" s="30" t="s">
        <v>271</v>
      </c>
      <c r="B139" s="31" t="s">
        <v>578</v>
      </c>
      <c r="C139" s="32"/>
      <c r="D139" s="34">
        <v>110</v>
      </c>
      <c r="E139" s="34">
        <v>0</v>
      </c>
      <c r="F139" s="34">
        <v>0</v>
      </c>
    </row>
    <row r="140" spans="1:6" s="29" customFormat="1" ht="22.5" customHeight="1">
      <c r="A140" s="10" t="s">
        <v>8</v>
      </c>
      <c r="B140" s="31" t="s">
        <v>578</v>
      </c>
      <c r="C140" s="11">
        <v>610</v>
      </c>
      <c r="D140" s="33">
        <v>110</v>
      </c>
      <c r="E140" s="33">
        <v>0</v>
      </c>
      <c r="F140" s="33">
        <v>0</v>
      </c>
    </row>
    <row r="141" spans="1:6" s="29" customFormat="1" ht="62.25" customHeight="1">
      <c r="A141" s="2" t="s">
        <v>389</v>
      </c>
      <c r="B141" s="11" t="s">
        <v>387</v>
      </c>
      <c r="C141" s="11"/>
      <c r="D141" s="4">
        <f>D142</f>
        <v>1061.7</v>
      </c>
      <c r="E141" s="4">
        <f t="shared" ref="E141:F141" si="69">E142</f>
        <v>1061.7</v>
      </c>
      <c r="F141" s="4">
        <f t="shared" si="69"/>
        <v>1061.7</v>
      </c>
    </row>
    <row r="142" spans="1:6" s="29" customFormat="1" ht="54" customHeight="1">
      <c r="A142" s="2" t="s">
        <v>390</v>
      </c>
      <c r="B142" s="11" t="s">
        <v>388</v>
      </c>
      <c r="C142" s="11"/>
      <c r="D142" s="4">
        <f>D143</f>
        <v>1061.7</v>
      </c>
      <c r="E142" s="4">
        <f t="shared" ref="E142:F142" si="70">E143</f>
        <v>1061.7</v>
      </c>
      <c r="F142" s="4">
        <f t="shared" si="70"/>
        <v>1061.7</v>
      </c>
    </row>
    <row r="143" spans="1:6" s="29" customFormat="1" ht="15" customHeight="1">
      <c r="A143" s="10" t="s">
        <v>8</v>
      </c>
      <c r="B143" s="11" t="s">
        <v>388</v>
      </c>
      <c r="C143" s="11">
        <v>610</v>
      </c>
      <c r="D143" s="4">
        <v>1061.7</v>
      </c>
      <c r="E143" s="4">
        <v>1061.7</v>
      </c>
      <c r="F143" s="4">
        <v>1061.7</v>
      </c>
    </row>
    <row r="144" spans="1:6" ht="17.25" hidden="1" customHeight="1">
      <c r="A144" s="6" t="s">
        <v>80</v>
      </c>
      <c r="B144" s="7" t="s">
        <v>81</v>
      </c>
      <c r="C144" s="7" t="s">
        <v>0</v>
      </c>
      <c r="D144" s="3">
        <f>D151+D158+D145+D149</f>
        <v>10464.1</v>
      </c>
      <c r="E144" s="3">
        <f t="shared" ref="E144:F144" si="71">E151+E158+E145+E149</f>
        <v>10614.1</v>
      </c>
      <c r="F144" s="3">
        <f t="shared" si="71"/>
        <v>10614.1</v>
      </c>
    </row>
    <row r="145" spans="1:6" ht="16.5" hidden="1" customHeight="1">
      <c r="A145" s="6" t="s">
        <v>20</v>
      </c>
      <c r="B145" s="7" t="s">
        <v>21</v>
      </c>
      <c r="C145" s="7" t="s">
        <v>0</v>
      </c>
      <c r="D145" s="3">
        <f>D146</f>
        <v>0</v>
      </c>
      <c r="E145" s="3">
        <f t="shared" ref="E145:F145" si="72">E146</f>
        <v>0</v>
      </c>
      <c r="F145" s="3">
        <f t="shared" si="72"/>
        <v>0</v>
      </c>
    </row>
    <row r="146" spans="1:6" ht="16.5" hidden="1" customHeight="1">
      <c r="A146" s="6" t="s">
        <v>8</v>
      </c>
      <c r="B146" s="7" t="s">
        <v>21</v>
      </c>
      <c r="C146" s="7" t="s">
        <v>9</v>
      </c>
      <c r="D146" s="3">
        <v>0</v>
      </c>
      <c r="E146" s="3">
        <v>0</v>
      </c>
      <c r="F146" s="3">
        <v>0</v>
      </c>
    </row>
    <row r="147" spans="1:6" ht="15" hidden="1" customHeight="1">
      <c r="A147" s="6" t="s">
        <v>246</v>
      </c>
      <c r="B147" s="7" t="s">
        <v>249</v>
      </c>
      <c r="C147" s="7"/>
      <c r="D147" s="3">
        <f>D148</f>
        <v>0</v>
      </c>
      <c r="E147" s="3">
        <f t="shared" ref="E147:F147" si="73">E148</f>
        <v>0</v>
      </c>
      <c r="F147" s="3">
        <f t="shared" si="73"/>
        <v>0</v>
      </c>
    </row>
    <row r="148" spans="1:6" ht="17.25" hidden="1" customHeight="1">
      <c r="A148" s="6" t="s">
        <v>8</v>
      </c>
      <c r="B148" s="7" t="s">
        <v>249</v>
      </c>
      <c r="C148" s="7">
        <v>610</v>
      </c>
      <c r="D148" s="3">
        <v>0</v>
      </c>
      <c r="E148" s="3">
        <v>0</v>
      </c>
      <c r="F148" s="3">
        <v>0</v>
      </c>
    </row>
    <row r="149" spans="1:6" ht="36" hidden="1" customHeight="1">
      <c r="A149" s="6" t="s">
        <v>20</v>
      </c>
      <c r="B149" s="7" t="s">
        <v>515</v>
      </c>
      <c r="C149" s="7" t="s">
        <v>0</v>
      </c>
      <c r="D149" s="3">
        <f>D150</f>
        <v>0</v>
      </c>
      <c r="E149" s="3">
        <f t="shared" ref="E149:F149" si="74">E150</f>
        <v>0</v>
      </c>
      <c r="F149" s="3">
        <f t="shared" si="74"/>
        <v>0</v>
      </c>
    </row>
    <row r="150" spans="1:6" ht="19.5" hidden="1" customHeight="1">
      <c r="A150" s="6" t="s">
        <v>8</v>
      </c>
      <c r="B150" s="7" t="s">
        <v>515</v>
      </c>
      <c r="C150" s="7" t="s">
        <v>9</v>
      </c>
      <c r="D150" s="3">
        <v>0</v>
      </c>
      <c r="E150" s="3">
        <v>0</v>
      </c>
      <c r="F150" s="3">
        <v>0</v>
      </c>
    </row>
    <row r="151" spans="1:6" s="29" customFormat="1" ht="18.95" customHeight="1">
      <c r="A151" s="10" t="s">
        <v>82</v>
      </c>
      <c r="B151" s="11" t="s">
        <v>83</v>
      </c>
      <c r="C151" s="11" t="s">
        <v>0</v>
      </c>
      <c r="D151" s="4">
        <f>D152+D154+D156</f>
        <v>10442.5</v>
      </c>
      <c r="E151" s="4">
        <f t="shared" ref="E151:F151" si="75">E152+E154+E156</f>
        <v>10592.5</v>
      </c>
      <c r="F151" s="4">
        <f t="shared" si="75"/>
        <v>10592.5</v>
      </c>
    </row>
    <row r="152" spans="1:6" s="29" customFormat="1" ht="100.5" customHeight="1">
      <c r="A152" s="18" t="s">
        <v>269</v>
      </c>
      <c r="B152" s="11" t="s">
        <v>574</v>
      </c>
      <c r="C152" s="11"/>
      <c r="D152" s="4">
        <f>D153</f>
        <v>47.1</v>
      </c>
      <c r="E152" s="4">
        <f t="shared" ref="E152:F152" si="76">E153</f>
        <v>47.1</v>
      </c>
      <c r="F152" s="4">
        <f t="shared" si="76"/>
        <v>47.1</v>
      </c>
    </row>
    <row r="153" spans="1:6" s="29" customFormat="1" ht="22.5" customHeight="1">
      <c r="A153" s="10" t="s">
        <v>8</v>
      </c>
      <c r="B153" s="11" t="s">
        <v>574</v>
      </c>
      <c r="C153" s="11" t="s">
        <v>9</v>
      </c>
      <c r="D153" s="4">
        <v>47.1</v>
      </c>
      <c r="E153" s="4">
        <v>47.1</v>
      </c>
      <c r="F153" s="4">
        <v>47.1</v>
      </c>
    </row>
    <row r="154" spans="1:6" s="29" customFormat="1" ht="76.5" customHeight="1">
      <c r="A154" s="10" t="s">
        <v>76</v>
      </c>
      <c r="B154" s="11" t="s">
        <v>85</v>
      </c>
      <c r="C154" s="11" t="s">
        <v>0</v>
      </c>
      <c r="D154" s="4">
        <f>D155</f>
        <v>343.4</v>
      </c>
      <c r="E154" s="4">
        <f t="shared" ref="E154:F154" si="77">E155</f>
        <v>343.4</v>
      </c>
      <c r="F154" s="4">
        <f t="shared" si="77"/>
        <v>343.4</v>
      </c>
    </row>
    <row r="155" spans="1:6" s="29" customFormat="1" ht="18.75" customHeight="1">
      <c r="A155" s="10" t="s">
        <v>8</v>
      </c>
      <c r="B155" s="11" t="s">
        <v>85</v>
      </c>
      <c r="C155" s="11" t="s">
        <v>9</v>
      </c>
      <c r="D155" s="4">
        <v>343.4</v>
      </c>
      <c r="E155" s="4">
        <v>343.4</v>
      </c>
      <c r="F155" s="4">
        <v>343.4</v>
      </c>
    </row>
    <row r="156" spans="1:6" s="29" customFormat="1" ht="56.25" customHeight="1">
      <c r="A156" s="10" t="s">
        <v>386</v>
      </c>
      <c r="B156" s="11" t="s">
        <v>84</v>
      </c>
      <c r="C156" s="11" t="s">
        <v>0</v>
      </c>
      <c r="D156" s="4">
        <f>D157</f>
        <v>10052</v>
      </c>
      <c r="E156" s="4">
        <f t="shared" ref="E156:F156" si="78">E157</f>
        <v>10202</v>
      </c>
      <c r="F156" s="4">
        <f t="shared" si="78"/>
        <v>10202</v>
      </c>
    </row>
    <row r="157" spans="1:6" s="29" customFormat="1" ht="25.5" customHeight="1">
      <c r="A157" s="10" t="s">
        <v>8</v>
      </c>
      <c r="B157" s="11" t="s">
        <v>84</v>
      </c>
      <c r="C157" s="11" t="s">
        <v>9</v>
      </c>
      <c r="D157" s="4">
        <v>10052</v>
      </c>
      <c r="E157" s="4">
        <v>10202</v>
      </c>
      <c r="F157" s="4">
        <v>10202</v>
      </c>
    </row>
    <row r="158" spans="1:6" s="29" customFormat="1" ht="65.25" customHeight="1">
      <c r="A158" s="17" t="s">
        <v>403</v>
      </c>
      <c r="B158" s="11" t="s">
        <v>402</v>
      </c>
      <c r="C158" s="11"/>
      <c r="D158" s="4">
        <f>D159</f>
        <v>21.6</v>
      </c>
      <c r="E158" s="4">
        <f t="shared" ref="E158:F159" si="79">E159</f>
        <v>21.6</v>
      </c>
      <c r="F158" s="4">
        <f t="shared" si="79"/>
        <v>21.6</v>
      </c>
    </row>
    <row r="159" spans="1:6" s="29" customFormat="1" ht="18.95" customHeight="1">
      <c r="A159" s="10" t="s">
        <v>19</v>
      </c>
      <c r="B159" s="11" t="s">
        <v>404</v>
      </c>
      <c r="C159" s="11" t="s">
        <v>0</v>
      </c>
      <c r="D159" s="4">
        <f>D160</f>
        <v>21.6</v>
      </c>
      <c r="E159" s="4">
        <f t="shared" si="79"/>
        <v>21.6</v>
      </c>
      <c r="F159" s="4">
        <f t="shared" si="79"/>
        <v>21.6</v>
      </c>
    </row>
    <row r="160" spans="1:6" s="29" customFormat="1" ht="51.75" customHeight="1">
      <c r="A160" s="10" t="s">
        <v>15</v>
      </c>
      <c r="B160" s="11" t="s">
        <v>404</v>
      </c>
      <c r="C160" s="11" t="s">
        <v>16</v>
      </c>
      <c r="D160" s="4">
        <v>21.6</v>
      </c>
      <c r="E160" s="4">
        <v>21.6</v>
      </c>
      <c r="F160" s="4">
        <v>21.6</v>
      </c>
    </row>
    <row r="161" spans="1:6" s="29" customFormat="1" ht="18.95" customHeight="1">
      <c r="A161" s="10" t="s">
        <v>86</v>
      </c>
      <c r="B161" s="11" t="s">
        <v>87</v>
      </c>
      <c r="C161" s="11" t="s">
        <v>0</v>
      </c>
      <c r="D161" s="4">
        <f>D162</f>
        <v>450</v>
      </c>
      <c r="E161" s="4">
        <f t="shared" ref="E161:F163" si="80">E162</f>
        <v>450</v>
      </c>
      <c r="F161" s="4">
        <f t="shared" si="80"/>
        <v>450</v>
      </c>
    </row>
    <row r="162" spans="1:6" s="29" customFormat="1" ht="38.25" customHeight="1">
      <c r="A162" s="10" t="s">
        <v>88</v>
      </c>
      <c r="B162" s="11" t="s">
        <v>89</v>
      </c>
      <c r="C162" s="11" t="s">
        <v>0</v>
      </c>
      <c r="D162" s="4">
        <f>D163</f>
        <v>450</v>
      </c>
      <c r="E162" s="4">
        <f t="shared" si="80"/>
        <v>450</v>
      </c>
      <c r="F162" s="4">
        <f t="shared" si="80"/>
        <v>450</v>
      </c>
    </row>
    <row r="163" spans="1:6" s="29" customFormat="1" ht="19.5" customHeight="1">
      <c r="A163" s="2" t="s">
        <v>405</v>
      </c>
      <c r="B163" s="11" t="s">
        <v>90</v>
      </c>
      <c r="C163" s="11" t="s">
        <v>0</v>
      </c>
      <c r="D163" s="4">
        <f>D164</f>
        <v>450</v>
      </c>
      <c r="E163" s="4">
        <f t="shared" si="80"/>
        <v>450</v>
      </c>
      <c r="F163" s="4">
        <f t="shared" si="80"/>
        <v>450</v>
      </c>
    </row>
    <row r="164" spans="1:6" s="29" customFormat="1" ht="53.45" customHeight="1">
      <c r="A164" s="10" t="s">
        <v>15</v>
      </c>
      <c r="B164" s="11" t="s">
        <v>90</v>
      </c>
      <c r="C164" s="11" t="s">
        <v>16</v>
      </c>
      <c r="D164" s="4">
        <v>450</v>
      </c>
      <c r="E164" s="4">
        <v>450</v>
      </c>
      <c r="F164" s="4">
        <v>450</v>
      </c>
    </row>
    <row r="165" spans="1:6" s="29" customFormat="1" ht="47.25" customHeight="1">
      <c r="A165" s="13" t="s">
        <v>91</v>
      </c>
      <c r="B165" s="14" t="s">
        <v>92</v>
      </c>
      <c r="C165" s="14" t="s">
        <v>0</v>
      </c>
      <c r="D165" s="25">
        <f>D166+D170+D179+D183+D187</f>
        <v>2239.8000000000002</v>
      </c>
      <c r="E165" s="25">
        <f t="shared" ref="E165:F165" si="81">E166+E170+E179+E183+E187</f>
        <v>2426.3000000000002</v>
      </c>
      <c r="F165" s="25">
        <f t="shared" si="81"/>
        <v>2426.3000000000002</v>
      </c>
    </row>
    <row r="166" spans="1:6" s="29" customFormat="1" ht="51" customHeight="1">
      <c r="A166" s="10" t="s">
        <v>355</v>
      </c>
      <c r="B166" s="11" t="s">
        <v>93</v>
      </c>
      <c r="C166" s="11" t="s">
        <v>0</v>
      </c>
      <c r="D166" s="4">
        <f>D167</f>
        <v>450</v>
      </c>
      <c r="E166" s="4">
        <f t="shared" ref="E166:F168" si="82">E167</f>
        <v>500</v>
      </c>
      <c r="F166" s="4">
        <f t="shared" si="82"/>
        <v>500</v>
      </c>
    </row>
    <row r="167" spans="1:6" s="29" customFormat="1" ht="63.75" customHeight="1">
      <c r="A167" s="10" t="s">
        <v>356</v>
      </c>
      <c r="B167" s="11" t="s">
        <v>94</v>
      </c>
      <c r="C167" s="11" t="s">
        <v>0</v>
      </c>
      <c r="D167" s="4">
        <f>D168</f>
        <v>450</v>
      </c>
      <c r="E167" s="4">
        <f t="shared" si="82"/>
        <v>500</v>
      </c>
      <c r="F167" s="4">
        <f t="shared" si="82"/>
        <v>500</v>
      </c>
    </row>
    <row r="168" spans="1:6" s="29" customFormat="1" ht="36.75" customHeight="1">
      <c r="A168" s="10" t="s">
        <v>357</v>
      </c>
      <c r="B168" s="11" t="s">
        <v>95</v>
      </c>
      <c r="C168" s="11" t="s">
        <v>0</v>
      </c>
      <c r="D168" s="4">
        <f>D169</f>
        <v>450</v>
      </c>
      <c r="E168" s="4">
        <f t="shared" si="82"/>
        <v>500</v>
      </c>
      <c r="F168" s="4">
        <f t="shared" si="82"/>
        <v>500</v>
      </c>
    </row>
    <row r="169" spans="1:6" s="29" customFormat="1" ht="53.45" customHeight="1">
      <c r="A169" s="10" t="s">
        <v>15</v>
      </c>
      <c r="B169" s="11" t="s">
        <v>95</v>
      </c>
      <c r="C169" s="11" t="s">
        <v>16</v>
      </c>
      <c r="D169" s="4">
        <v>450</v>
      </c>
      <c r="E169" s="4">
        <v>500</v>
      </c>
      <c r="F169" s="4">
        <v>500</v>
      </c>
    </row>
    <row r="170" spans="1:6" s="29" customFormat="1" ht="36" customHeight="1">
      <c r="A170" s="10" t="s">
        <v>353</v>
      </c>
      <c r="B170" s="11" t="s">
        <v>96</v>
      </c>
      <c r="C170" s="11" t="s">
        <v>0</v>
      </c>
      <c r="D170" s="4">
        <f>D171</f>
        <v>382.3</v>
      </c>
      <c r="E170" s="4">
        <f t="shared" ref="E170:F170" si="83">E171</f>
        <v>412.3</v>
      </c>
      <c r="F170" s="4">
        <f t="shared" si="83"/>
        <v>412.3</v>
      </c>
    </row>
    <row r="171" spans="1:6" s="29" customFormat="1" ht="51.75" customHeight="1">
      <c r="A171" s="10" t="s">
        <v>354</v>
      </c>
      <c r="B171" s="11" t="s">
        <v>97</v>
      </c>
      <c r="C171" s="11" t="s">
        <v>0</v>
      </c>
      <c r="D171" s="4">
        <f>D172+D176</f>
        <v>382.3</v>
      </c>
      <c r="E171" s="4">
        <f t="shared" ref="E171:F171" si="84">E172+E176</f>
        <v>412.3</v>
      </c>
      <c r="F171" s="4">
        <f t="shared" si="84"/>
        <v>412.3</v>
      </c>
    </row>
    <row r="172" spans="1:6" s="29" customFormat="1" ht="53.45" customHeight="1">
      <c r="A172" s="10" t="s">
        <v>274</v>
      </c>
      <c r="B172" s="11" t="s">
        <v>273</v>
      </c>
      <c r="C172" s="11"/>
      <c r="D172" s="4">
        <f>D173+D174+D175</f>
        <v>62.3</v>
      </c>
      <c r="E172" s="4">
        <f t="shared" ref="E172:F172" si="85">E173+E174+E175</f>
        <v>62.3</v>
      </c>
      <c r="F172" s="4">
        <f t="shared" si="85"/>
        <v>62.3</v>
      </c>
    </row>
    <row r="173" spans="1:6" s="29" customFormat="1" ht="53.45" customHeight="1">
      <c r="A173" s="10" t="s">
        <v>13</v>
      </c>
      <c r="B173" s="11" t="s">
        <v>273</v>
      </c>
      <c r="C173" s="11">
        <v>120</v>
      </c>
      <c r="D173" s="4">
        <v>5.5</v>
      </c>
      <c r="E173" s="4">
        <v>5.5</v>
      </c>
      <c r="F173" s="4">
        <v>5.5</v>
      </c>
    </row>
    <row r="174" spans="1:6" s="29" customFormat="1" ht="56.25" customHeight="1">
      <c r="A174" s="10" t="s">
        <v>15</v>
      </c>
      <c r="B174" s="11" t="s">
        <v>273</v>
      </c>
      <c r="C174" s="11">
        <v>240</v>
      </c>
      <c r="D174" s="4">
        <v>23.8</v>
      </c>
      <c r="E174" s="4">
        <v>23.8</v>
      </c>
      <c r="F174" s="4">
        <v>23.8</v>
      </c>
    </row>
    <row r="175" spans="1:6" s="29" customFormat="1" ht="53.45" customHeight="1">
      <c r="A175" s="10" t="s">
        <v>126</v>
      </c>
      <c r="B175" s="11" t="s">
        <v>273</v>
      </c>
      <c r="C175" s="11">
        <v>320</v>
      </c>
      <c r="D175" s="4">
        <v>33</v>
      </c>
      <c r="E175" s="4">
        <v>33</v>
      </c>
      <c r="F175" s="4">
        <v>33</v>
      </c>
    </row>
    <row r="176" spans="1:6" s="29" customFormat="1" ht="65.25" customHeight="1">
      <c r="A176" s="10" t="s">
        <v>358</v>
      </c>
      <c r="B176" s="11" t="s">
        <v>98</v>
      </c>
      <c r="C176" s="11" t="s">
        <v>0</v>
      </c>
      <c r="D176" s="4">
        <f>D177+D178</f>
        <v>320</v>
      </c>
      <c r="E176" s="4">
        <f t="shared" ref="E176:F176" si="86">E177+E178</f>
        <v>350</v>
      </c>
      <c r="F176" s="4">
        <f t="shared" si="86"/>
        <v>350</v>
      </c>
    </row>
    <row r="177" spans="1:6" s="29" customFormat="1" ht="57" customHeight="1">
      <c r="A177" s="10" t="s">
        <v>15</v>
      </c>
      <c r="B177" s="11" t="s">
        <v>98</v>
      </c>
      <c r="C177" s="11" t="s">
        <v>16</v>
      </c>
      <c r="D177" s="4">
        <v>300</v>
      </c>
      <c r="E177" s="4">
        <v>300</v>
      </c>
      <c r="F177" s="4">
        <v>300</v>
      </c>
    </row>
    <row r="178" spans="1:6" s="29" customFormat="1" ht="21" customHeight="1">
      <c r="A178" s="10" t="s">
        <v>242</v>
      </c>
      <c r="B178" s="11" t="s">
        <v>98</v>
      </c>
      <c r="C178" s="11">
        <v>350</v>
      </c>
      <c r="D178" s="4">
        <v>20</v>
      </c>
      <c r="E178" s="4">
        <v>50</v>
      </c>
      <c r="F178" s="4">
        <v>50</v>
      </c>
    </row>
    <row r="179" spans="1:6" s="29" customFormat="1" ht="69" customHeight="1">
      <c r="A179" s="10" t="s">
        <v>359</v>
      </c>
      <c r="B179" s="11" t="s">
        <v>99</v>
      </c>
      <c r="C179" s="11" t="s">
        <v>0</v>
      </c>
      <c r="D179" s="4">
        <v>9</v>
      </c>
      <c r="E179" s="4">
        <v>9</v>
      </c>
      <c r="F179" s="4">
        <v>9</v>
      </c>
    </row>
    <row r="180" spans="1:6" s="29" customFormat="1" ht="53.45" customHeight="1">
      <c r="A180" s="10" t="s">
        <v>360</v>
      </c>
      <c r="B180" s="11" t="s">
        <v>100</v>
      </c>
      <c r="C180" s="11" t="s">
        <v>0</v>
      </c>
      <c r="D180" s="4">
        <v>9</v>
      </c>
      <c r="E180" s="4">
        <v>9</v>
      </c>
      <c r="F180" s="4">
        <v>9</v>
      </c>
    </row>
    <row r="181" spans="1:6" s="29" customFormat="1" ht="52.5" customHeight="1">
      <c r="A181" s="10" t="s">
        <v>101</v>
      </c>
      <c r="B181" s="11" t="s">
        <v>102</v>
      </c>
      <c r="C181" s="11" t="s">
        <v>0</v>
      </c>
      <c r="D181" s="4">
        <v>9</v>
      </c>
      <c r="E181" s="4">
        <v>9</v>
      </c>
      <c r="F181" s="4">
        <v>9</v>
      </c>
    </row>
    <row r="182" spans="1:6" s="29" customFormat="1" ht="49.5" customHeight="1">
      <c r="A182" s="10" t="s">
        <v>15</v>
      </c>
      <c r="B182" s="11" t="s">
        <v>102</v>
      </c>
      <c r="C182" s="11" t="s">
        <v>16</v>
      </c>
      <c r="D182" s="4">
        <v>9</v>
      </c>
      <c r="E182" s="4">
        <v>9</v>
      </c>
      <c r="F182" s="4">
        <v>9</v>
      </c>
    </row>
    <row r="183" spans="1:6" s="29" customFormat="1" ht="54" customHeight="1">
      <c r="A183" s="10" t="s">
        <v>361</v>
      </c>
      <c r="B183" s="11" t="s">
        <v>103</v>
      </c>
      <c r="C183" s="11" t="s">
        <v>0</v>
      </c>
      <c r="D183" s="4">
        <f>D184</f>
        <v>5</v>
      </c>
      <c r="E183" s="4">
        <f t="shared" ref="E183:F185" si="87">E184</f>
        <v>5</v>
      </c>
      <c r="F183" s="4">
        <f t="shared" si="87"/>
        <v>5</v>
      </c>
    </row>
    <row r="184" spans="1:6" s="29" customFormat="1" ht="54" customHeight="1">
      <c r="A184" s="10" t="s">
        <v>362</v>
      </c>
      <c r="B184" s="11" t="s">
        <v>104</v>
      </c>
      <c r="C184" s="11" t="s">
        <v>0</v>
      </c>
      <c r="D184" s="4">
        <f>D185</f>
        <v>5</v>
      </c>
      <c r="E184" s="4">
        <f t="shared" si="87"/>
        <v>5</v>
      </c>
      <c r="F184" s="4">
        <f t="shared" si="87"/>
        <v>5</v>
      </c>
    </row>
    <row r="185" spans="1:6" s="29" customFormat="1" ht="54" customHeight="1">
      <c r="A185" s="10" t="s">
        <v>105</v>
      </c>
      <c r="B185" s="11" t="s">
        <v>106</v>
      </c>
      <c r="C185" s="11" t="s">
        <v>0</v>
      </c>
      <c r="D185" s="4">
        <f>D186</f>
        <v>5</v>
      </c>
      <c r="E185" s="4">
        <f t="shared" si="87"/>
        <v>5</v>
      </c>
      <c r="F185" s="4">
        <f t="shared" si="87"/>
        <v>5</v>
      </c>
    </row>
    <row r="186" spans="1:6" s="29" customFormat="1" ht="54" customHeight="1">
      <c r="A186" s="10" t="s">
        <v>15</v>
      </c>
      <c r="B186" s="11" t="s">
        <v>106</v>
      </c>
      <c r="C186" s="11" t="s">
        <v>16</v>
      </c>
      <c r="D186" s="4">
        <v>5</v>
      </c>
      <c r="E186" s="4">
        <v>5</v>
      </c>
      <c r="F186" s="4">
        <v>5</v>
      </c>
    </row>
    <row r="187" spans="1:6" s="29" customFormat="1" ht="32.25" customHeight="1">
      <c r="A187" s="10" t="s">
        <v>363</v>
      </c>
      <c r="B187" s="11" t="s">
        <v>229</v>
      </c>
      <c r="C187" s="11"/>
      <c r="D187" s="4">
        <f>D188</f>
        <v>1393.5</v>
      </c>
      <c r="E187" s="4">
        <f t="shared" ref="E187:F187" si="88">E188</f>
        <v>1500</v>
      </c>
      <c r="F187" s="4">
        <f t="shared" si="88"/>
        <v>1500</v>
      </c>
    </row>
    <row r="188" spans="1:6" s="29" customFormat="1" ht="53.45" customHeight="1">
      <c r="A188" s="10" t="s">
        <v>231</v>
      </c>
      <c r="B188" s="11" t="s">
        <v>230</v>
      </c>
      <c r="C188" s="11"/>
      <c r="D188" s="4">
        <f>D189</f>
        <v>1393.5</v>
      </c>
      <c r="E188" s="4">
        <f t="shared" ref="E188:F189" si="89">E189</f>
        <v>1500</v>
      </c>
      <c r="F188" s="4">
        <f t="shared" si="89"/>
        <v>1500</v>
      </c>
    </row>
    <row r="189" spans="1:6" s="29" customFormat="1" ht="39.75" customHeight="1">
      <c r="A189" s="10" t="s">
        <v>22</v>
      </c>
      <c r="B189" s="11" t="s">
        <v>23</v>
      </c>
      <c r="C189" s="11" t="s">
        <v>0</v>
      </c>
      <c r="D189" s="4">
        <f>D190</f>
        <v>1393.5</v>
      </c>
      <c r="E189" s="4">
        <f t="shared" si="89"/>
        <v>1500</v>
      </c>
      <c r="F189" s="4">
        <f t="shared" si="89"/>
        <v>1500</v>
      </c>
    </row>
    <row r="190" spans="1:6" s="29" customFormat="1" ht="36.6" customHeight="1">
      <c r="A190" s="10" t="s">
        <v>15</v>
      </c>
      <c r="B190" s="11" t="s">
        <v>23</v>
      </c>
      <c r="C190" s="11" t="s">
        <v>16</v>
      </c>
      <c r="D190" s="4">
        <v>1393.5</v>
      </c>
      <c r="E190" s="4">
        <v>1500</v>
      </c>
      <c r="F190" s="4">
        <v>1500</v>
      </c>
    </row>
    <row r="191" spans="1:6" s="29" customFormat="1" ht="68.25" customHeight="1">
      <c r="A191" s="13" t="s">
        <v>442</v>
      </c>
      <c r="B191" s="14" t="s">
        <v>107</v>
      </c>
      <c r="C191" s="14" t="s">
        <v>0</v>
      </c>
      <c r="D191" s="25">
        <f>D192+D202+D217</f>
        <v>100396.6</v>
      </c>
      <c r="E191" s="25">
        <f>E192+E202+E217</f>
        <v>103341.1</v>
      </c>
      <c r="F191" s="25">
        <f>F192+F202+F217</f>
        <v>103047.8</v>
      </c>
    </row>
    <row r="192" spans="1:6" s="29" customFormat="1" ht="39" customHeight="1">
      <c r="A192" s="10" t="s">
        <v>108</v>
      </c>
      <c r="B192" s="11" t="s">
        <v>109</v>
      </c>
      <c r="C192" s="11" t="s">
        <v>0</v>
      </c>
      <c r="D192" s="4">
        <f>D193</f>
        <v>10116.799999999999</v>
      </c>
      <c r="E192" s="4">
        <f t="shared" ref="E192:F192" si="90">E193</f>
        <v>12682</v>
      </c>
      <c r="F192" s="4">
        <f t="shared" si="90"/>
        <v>12388.7</v>
      </c>
    </row>
    <row r="193" spans="1:6" s="29" customFormat="1" ht="66.75" customHeight="1">
      <c r="A193" s="10" t="s">
        <v>443</v>
      </c>
      <c r="B193" s="11" t="s">
        <v>110</v>
      </c>
      <c r="C193" s="11" t="s">
        <v>0</v>
      </c>
      <c r="D193" s="4">
        <f>D196+D200+D198+D194</f>
        <v>10116.799999999999</v>
      </c>
      <c r="E193" s="4">
        <f t="shared" ref="E193:F193" si="91">E196+E200+E198+E194</f>
        <v>12682</v>
      </c>
      <c r="F193" s="4">
        <f t="shared" si="91"/>
        <v>12388.7</v>
      </c>
    </row>
    <row r="194" spans="1:6" s="29" customFormat="1" ht="51.75" customHeight="1">
      <c r="A194" s="46" t="s">
        <v>582</v>
      </c>
      <c r="B194" s="11" t="s">
        <v>111</v>
      </c>
      <c r="C194" s="11" t="s">
        <v>0</v>
      </c>
      <c r="D194" s="4">
        <f>D195</f>
        <v>8376.7999999999993</v>
      </c>
      <c r="E194" s="4">
        <f t="shared" ref="E194:F194" si="92">E195</f>
        <v>10442</v>
      </c>
      <c r="F194" s="4">
        <f t="shared" si="92"/>
        <v>10148.700000000001</v>
      </c>
    </row>
    <row r="195" spans="1:6" s="29" customFormat="1" ht="51" customHeight="1">
      <c r="A195" s="10" t="s">
        <v>15</v>
      </c>
      <c r="B195" s="11" t="s">
        <v>111</v>
      </c>
      <c r="C195" s="11">
        <v>240</v>
      </c>
      <c r="D195" s="4">
        <v>8376.7999999999993</v>
      </c>
      <c r="E195" s="4">
        <v>10442</v>
      </c>
      <c r="F195" s="4">
        <v>10148.700000000001</v>
      </c>
    </row>
    <row r="196" spans="1:6" ht="38.25" hidden="1" customHeight="1">
      <c r="A196" s="6"/>
      <c r="B196" s="7"/>
      <c r="C196" s="7"/>
      <c r="D196" s="3"/>
      <c r="E196" s="3"/>
      <c r="F196" s="3"/>
    </row>
    <row r="197" spans="1:6" ht="38.25" hidden="1" customHeight="1">
      <c r="A197" s="6"/>
      <c r="B197" s="7"/>
      <c r="C197" s="7"/>
      <c r="D197" s="3"/>
      <c r="E197" s="3"/>
      <c r="F197" s="3"/>
    </row>
    <row r="198" spans="1:6" ht="39" hidden="1" customHeight="1">
      <c r="A198" s="6" t="s">
        <v>503</v>
      </c>
      <c r="B198" s="7" t="s">
        <v>502</v>
      </c>
      <c r="C198" s="7"/>
      <c r="D198" s="3">
        <f>D199</f>
        <v>0</v>
      </c>
      <c r="E198" s="3">
        <f t="shared" ref="E198:F198" si="93">E199</f>
        <v>0</v>
      </c>
      <c r="F198" s="3">
        <f t="shared" si="93"/>
        <v>0</v>
      </c>
    </row>
    <row r="199" spans="1:6" ht="38.25" hidden="1" customHeight="1">
      <c r="A199" s="6" t="s">
        <v>15</v>
      </c>
      <c r="B199" s="7" t="s">
        <v>502</v>
      </c>
      <c r="C199" s="7">
        <v>240</v>
      </c>
      <c r="D199" s="3">
        <v>0</v>
      </c>
      <c r="E199" s="3">
        <v>0</v>
      </c>
      <c r="F199" s="3">
        <v>0</v>
      </c>
    </row>
    <row r="200" spans="1:6" s="29" customFormat="1" ht="38.25" customHeight="1">
      <c r="A200" s="19" t="s">
        <v>444</v>
      </c>
      <c r="B200" s="11" t="s">
        <v>445</v>
      </c>
      <c r="C200" s="11"/>
      <c r="D200" s="4">
        <f>D201</f>
        <v>1740</v>
      </c>
      <c r="E200" s="4">
        <f t="shared" ref="E200:F200" si="94">E201</f>
        <v>2240</v>
      </c>
      <c r="F200" s="4">
        <f t="shared" si="94"/>
        <v>2240</v>
      </c>
    </row>
    <row r="201" spans="1:6" s="29" customFormat="1" ht="49.5" customHeight="1">
      <c r="A201" s="10" t="s">
        <v>15</v>
      </c>
      <c r="B201" s="11" t="s">
        <v>445</v>
      </c>
      <c r="C201" s="11">
        <v>240</v>
      </c>
      <c r="D201" s="4">
        <v>1740</v>
      </c>
      <c r="E201" s="4">
        <v>2240</v>
      </c>
      <c r="F201" s="4">
        <v>2240</v>
      </c>
    </row>
    <row r="202" spans="1:6" s="29" customFormat="1" ht="48.75" customHeight="1">
      <c r="A202" s="10" t="s">
        <v>112</v>
      </c>
      <c r="B202" s="11" t="s">
        <v>113</v>
      </c>
      <c r="C202" s="11" t="s">
        <v>0</v>
      </c>
      <c r="D202" s="4">
        <f>D203</f>
        <v>88279.8</v>
      </c>
      <c r="E202" s="4">
        <f t="shared" ref="E202:F202" si="95">E203</f>
        <v>87909.1</v>
      </c>
      <c r="F202" s="4">
        <f t="shared" si="95"/>
        <v>87909.1</v>
      </c>
    </row>
    <row r="203" spans="1:6" s="29" customFormat="1" ht="49.5" customHeight="1">
      <c r="A203" s="10" t="s">
        <v>114</v>
      </c>
      <c r="B203" s="11" t="s">
        <v>115</v>
      </c>
      <c r="C203" s="11" t="s">
        <v>0</v>
      </c>
      <c r="D203" s="4">
        <f>D204+D206+D210+D212+D208+D214</f>
        <v>88279.8</v>
      </c>
      <c r="E203" s="4">
        <f t="shared" ref="E203:F203" si="96">E204+E206+E210+E212+E208+E214</f>
        <v>87909.1</v>
      </c>
      <c r="F203" s="4">
        <f t="shared" si="96"/>
        <v>87909.1</v>
      </c>
    </row>
    <row r="204" spans="1:6" s="29" customFormat="1" ht="53.25" customHeight="1">
      <c r="A204" s="2" t="s">
        <v>238</v>
      </c>
      <c r="B204" s="28" t="s">
        <v>548</v>
      </c>
      <c r="C204" s="11"/>
      <c r="D204" s="4">
        <f>D205</f>
        <v>11212.9</v>
      </c>
      <c r="E204" s="4">
        <f t="shared" ref="E204:F204" si="97">E205</f>
        <v>14742.2</v>
      </c>
      <c r="F204" s="4">
        <f t="shared" si="97"/>
        <v>14742.2</v>
      </c>
    </row>
    <row r="205" spans="1:6" s="29" customFormat="1" ht="48" customHeight="1">
      <c r="A205" s="10" t="s">
        <v>15</v>
      </c>
      <c r="B205" s="28" t="s">
        <v>548</v>
      </c>
      <c r="C205" s="11">
        <v>240</v>
      </c>
      <c r="D205" s="4">
        <v>11212.9</v>
      </c>
      <c r="E205" s="4">
        <v>14742.2</v>
      </c>
      <c r="F205" s="4">
        <v>14742.2</v>
      </c>
    </row>
    <row r="206" spans="1:6" s="29" customFormat="1" ht="49.5" customHeight="1">
      <c r="A206" s="10" t="s">
        <v>550</v>
      </c>
      <c r="B206" s="28" t="s">
        <v>549</v>
      </c>
      <c r="C206" s="11" t="s">
        <v>0</v>
      </c>
      <c r="D206" s="4">
        <f>D207</f>
        <v>35966.9</v>
      </c>
      <c r="E206" s="4">
        <f t="shared" ref="E206:F206" si="98">E207</f>
        <v>35966.9</v>
      </c>
      <c r="F206" s="4">
        <f t="shared" si="98"/>
        <v>35966.9</v>
      </c>
    </row>
    <row r="207" spans="1:6" s="29" customFormat="1" ht="33.75" customHeight="1">
      <c r="A207" s="10" t="s">
        <v>15</v>
      </c>
      <c r="B207" s="28" t="s">
        <v>549</v>
      </c>
      <c r="C207" s="11" t="s">
        <v>16</v>
      </c>
      <c r="D207" s="4">
        <v>35966.9</v>
      </c>
      <c r="E207" s="4">
        <v>35966.9</v>
      </c>
      <c r="F207" s="4">
        <v>35966.9</v>
      </c>
    </row>
    <row r="208" spans="1:6" ht="0.75" customHeight="1">
      <c r="A208" s="6" t="s">
        <v>501</v>
      </c>
      <c r="B208" s="7" t="s">
        <v>500</v>
      </c>
      <c r="C208" s="7"/>
      <c r="D208" s="3">
        <f>D209</f>
        <v>0</v>
      </c>
      <c r="E208" s="3">
        <f t="shared" ref="E208:F208" si="99">E209</f>
        <v>0</v>
      </c>
      <c r="F208" s="3">
        <f t="shared" si="99"/>
        <v>0</v>
      </c>
    </row>
    <row r="209" spans="1:6" ht="42" hidden="1" customHeight="1">
      <c r="A209" s="6" t="s">
        <v>15</v>
      </c>
      <c r="B209" s="7" t="s">
        <v>500</v>
      </c>
      <c r="C209" s="7" t="s">
        <v>16</v>
      </c>
      <c r="D209" s="3">
        <v>0</v>
      </c>
      <c r="E209" s="3">
        <v>0</v>
      </c>
      <c r="F209" s="3">
        <v>0</v>
      </c>
    </row>
    <row r="210" spans="1:6" ht="34.5" hidden="1" customHeight="1">
      <c r="A210" s="8" t="s">
        <v>238</v>
      </c>
      <c r="B210" s="7" t="s">
        <v>446</v>
      </c>
      <c r="C210" s="7"/>
      <c r="D210" s="3">
        <f>D211</f>
        <v>0</v>
      </c>
      <c r="E210" s="3">
        <f t="shared" ref="E210:F210" si="100">E211</f>
        <v>0</v>
      </c>
      <c r="F210" s="3">
        <f t="shared" si="100"/>
        <v>0</v>
      </c>
    </row>
    <row r="211" spans="1:6" ht="45" hidden="1" customHeight="1">
      <c r="A211" s="6" t="s">
        <v>15</v>
      </c>
      <c r="B211" s="7" t="s">
        <v>446</v>
      </c>
      <c r="C211" s="7">
        <v>240</v>
      </c>
      <c r="D211" s="3">
        <v>0</v>
      </c>
      <c r="E211" s="3">
        <v>0</v>
      </c>
      <c r="F211" s="3">
        <v>0</v>
      </c>
    </row>
    <row r="212" spans="1:6" s="29" customFormat="1" ht="79.5" customHeight="1">
      <c r="A212" s="10" t="s">
        <v>116</v>
      </c>
      <c r="B212" s="28" t="s">
        <v>551</v>
      </c>
      <c r="C212" s="11" t="s">
        <v>0</v>
      </c>
      <c r="D212" s="4">
        <f>D213</f>
        <v>41055.800000000003</v>
      </c>
      <c r="E212" s="4">
        <f t="shared" ref="E212:F212" si="101">E213</f>
        <v>37200</v>
      </c>
      <c r="F212" s="4">
        <f t="shared" si="101"/>
        <v>37200</v>
      </c>
    </row>
    <row r="213" spans="1:6" s="29" customFormat="1" ht="53.45" customHeight="1">
      <c r="A213" s="10" t="s">
        <v>15</v>
      </c>
      <c r="B213" s="28" t="s">
        <v>551</v>
      </c>
      <c r="C213" s="11" t="s">
        <v>16</v>
      </c>
      <c r="D213" s="4">
        <v>41055.800000000003</v>
      </c>
      <c r="E213" s="4">
        <v>37200</v>
      </c>
      <c r="F213" s="4">
        <v>37200</v>
      </c>
    </row>
    <row r="214" spans="1:6" s="29" customFormat="1" ht="78.75" customHeight="1">
      <c r="A214" s="10" t="s">
        <v>116</v>
      </c>
      <c r="B214" s="28" t="s">
        <v>575</v>
      </c>
      <c r="C214" s="11" t="s">
        <v>0</v>
      </c>
      <c r="D214" s="4">
        <f>D215</f>
        <v>44.2</v>
      </c>
      <c r="E214" s="4">
        <f t="shared" ref="E214:F214" si="102">E215</f>
        <v>0</v>
      </c>
      <c r="F214" s="4">
        <f t="shared" si="102"/>
        <v>0</v>
      </c>
    </row>
    <row r="215" spans="1:6" s="29" customFormat="1" ht="36" customHeight="1">
      <c r="A215" s="10" t="s">
        <v>15</v>
      </c>
      <c r="B215" s="28" t="s">
        <v>575</v>
      </c>
      <c r="C215" s="11" t="s">
        <v>16</v>
      </c>
      <c r="D215" s="4">
        <v>44.2</v>
      </c>
      <c r="E215" s="4">
        <v>0</v>
      </c>
      <c r="F215" s="4">
        <v>0</v>
      </c>
    </row>
    <row r="216" spans="1:6" s="29" customFormat="1" ht="35.25" customHeight="1">
      <c r="A216" s="2" t="s">
        <v>450</v>
      </c>
      <c r="B216" s="11" t="s">
        <v>447</v>
      </c>
      <c r="C216" s="11"/>
      <c r="D216" s="4">
        <f>D217</f>
        <v>2000</v>
      </c>
      <c r="E216" s="4">
        <f t="shared" ref="E216:F218" si="103">E217</f>
        <v>2750</v>
      </c>
      <c r="F216" s="4">
        <f t="shared" si="103"/>
        <v>2750</v>
      </c>
    </row>
    <row r="217" spans="1:6" s="29" customFormat="1" ht="33.75" customHeight="1">
      <c r="A217" s="2" t="s">
        <v>451</v>
      </c>
      <c r="B217" s="11" t="s">
        <v>448</v>
      </c>
      <c r="C217" s="11"/>
      <c r="D217" s="4">
        <f>D218+D220</f>
        <v>2000</v>
      </c>
      <c r="E217" s="4">
        <f t="shared" ref="E217:F217" si="104">E218+E220</f>
        <v>2750</v>
      </c>
      <c r="F217" s="4">
        <f t="shared" si="104"/>
        <v>2750</v>
      </c>
    </row>
    <row r="218" spans="1:6" s="29" customFormat="1" ht="54" customHeight="1">
      <c r="A218" s="2" t="s">
        <v>452</v>
      </c>
      <c r="B218" s="11" t="s">
        <v>449</v>
      </c>
      <c r="C218" s="11"/>
      <c r="D218" s="4">
        <f>D219</f>
        <v>1969.8</v>
      </c>
      <c r="E218" s="4">
        <f t="shared" si="103"/>
        <v>2750</v>
      </c>
      <c r="F218" s="4">
        <f t="shared" si="103"/>
        <v>2750</v>
      </c>
    </row>
    <row r="219" spans="1:6" s="29" customFormat="1" ht="35.25" customHeight="1">
      <c r="A219" s="10" t="s">
        <v>15</v>
      </c>
      <c r="B219" s="11" t="s">
        <v>449</v>
      </c>
      <c r="C219" s="11">
        <v>240</v>
      </c>
      <c r="D219" s="4">
        <v>1969.8</v>
      </c>
      <c r="E219" s="4">
        <v>2750</v>
      </c>
      <c r="F219" s="4">
        <v>2750</v>
      </c>
    </row>
    <row r="220" spans="1:6" s="29" customFormat="1" ht="35.25" customHeight="1">
      <c r="A220" s="2" t="s">
        <v>452</v>
      </c>
      <c r="B220" s="11" t="s">
        <v>449</v>
      </c>
      <c r="C220" s="11"/>
      <c r="D220" s="4">
        <f>D221</f>
        <v>30.2</v>
      </c>
      <c r="E220" s="4">
        <f t="shared" ref="E220:F220" si="105">E221</f>
        <v>0</v>
      </c>
      <c r="F220" s="4">
        <f t="shared" si="105"/>
        <v>0</v>
      </c>
    </row>
    <row r="221" spans="1:6" s="29" customFormat="1" ht="20.25" customHeight="1">
      <c r="A221" s="2" t="s">
        <v>8</v>
      </c>
      <c r="B221" s="11" t="s">
        <v>449</v>
      </c>
      <c r="C221" s="11">
        <v>611</v>
      </c>
      <c r="D221" s="4">
        <v>30.2</v>
      </c>
      <c r="E221" s="4">
        <v>0</v>
      </c>
      <c r="F221" s="4">
        <v>0</v>
      </c>
    </row>
    <row r="222" spans="1:6" s="29" customFormat="1" ht="82.5" customHeight="1">
      <c r="A222" s="20" t="s">
        <v>475</v>
      </c>
      <c r="B222" s="14" t="s">
        <v>465</v>
      </c>
      <c r="C222" s="14"/>
      <c r="D222" s="25">
        <f>D223</f>
        <v>22800</v>
      </c>
      <c r="E222" s="25">
        <f t="shared" ref="E222:F222" si="106">E223</f>
        <v>21550</v>
      </c>
      <c r="F222" s="25">
        <f t="shared" si="106"/>
        <v>21550</v>
      </c>
    </row>
    <row r="223" spans="1:6" s="29" customFormat="1" ht="40.5" customHeight="1">
      <c r="A223" s="2" t="s">
        <v>476</v>
      </c>
      <c r="B223" s="11" t="s">
        <v>466</v>
      </c>
      <c r="C223" s="11"/>
      <c r="D223" s="4">
        <f>D224+D226+D228+D230+D232</f>
        <v>22800</v>
      </c>
      <c r="E223" s="4">
        <f t="shared" ref="E223:F223" si="107">E224+E226+E228+E230+E232</f>
        <v>21550</v>
      </c>
      <c r="F223" s="4">
        <f t="shared" si="107"/>
        <v>21550</v>
      </c>
    </row>
    <row r="224" spans="1:6" s="29" customFormat="1" ht="21" customHeight="1">
      <c r="A224" s="10" t="s">
        <v>482</v>
      </c>
      <c r="B224" s="11" t="s">
        <v>472</v>
      </c>
      <c r="C224" s="11"/>
      <c r="D224" s="4">
        <f>D225</f>
        <v>7200</v>
      </c>
      <c r="E224" s="4">
        <f t="shared" ref="E224:F224" si="108">E225</f>
        <v>7200</v>
      </c>
      <c r="F224" s="4">
        <f t="shared" si="108"/>
        <v>7200</v>
      </c>
    </row>
    <row r="225" spans="1:6" s="29" customFormat="1" ht="49.5" customHeight="1">
      <c r="A225" s="10" t="s">
        <v>15</v>
      </c>
      <c r="B225" s="11" t="s">
        <v>472</v>
      </c>
      <c r="C225" s="11">
        <v>240</v>
      </c>
      <c r="D225" s="4">
        <v>7200</v>
      </c>
      <c r="E225" s="4">
        <v>7200</v>
      </c>
      <c r="F225" s="4">
        <v>7200</v>
      </c>
    </row>
    <row r="226" spans="1:6" s="29" customFormat="1" ht="34.5" customHeight="1">
      <c r="A226" s="10" t="s">
        <v>511</v>
      </c>
      <c r="B226" s="11" t="s">
        <v>510</v>
      </c>
      <c r="C226" s="11"/>
      <c r="D226" s="4">
        <f>D227</f>
        <v>100</v>
      </c>
      <c r="E226" s="4">
        <f t="shared" ref="E226:F226" si="109">E227</f>
        <v>0</v>
      </c>
      <c r="F226" s="4">
        <f t="shared" si="109"/>
        <v>0</v>
      </c>
    </row>
    <row r="227" spans="1:6" s="29" customFormat="1" ht="52.5" customHeight="1">
      <c r="A227" s="10" t="s">
        <v>15</v>
      </c>
      <c r="B227" s="11" t="s">
        <v>510</v>
      </c>
      <c r="C227" s="11">
        <v>240</v>
      </c>
      <c r="D227" s="4">
        <v>100</v>
      </c>
      <c r="E227" s="4">
        <v>0</v>
      </c>
      <c r="F227" s="4">
        <v>0</v>
      </c>
    </row>
    <row r="228" spans="1:6" s="29" customFormat="1" ht="93" customHeight="1">
      <c r="A228" s="2" t="s">
        <v>523</v>
      </c>
      <c r="B228" s="11" t="s">
        <v>516</v>
      </c>
      <c r="C228" s="11"/>
      <c r="D228" s="4">
        <f>D229</f>
        <v>11250</v>
      </c>
      <c r="E228" s="4">
        <f t="shared" ref="E228:F228" si="110">E229</f>
        <v>10100</v>
      </c>
      <c r="F228" s="4">
        <f t="shared" si="110"/>
        <v>10100</v>
      </c>
    </row>
    <row r="229" spans="1:6" s="29" customFormat="1" ht="47.25" customHeight="1">
      <c r="A229" s="10" t="s">
        <v>15</v>
      </c>
      <c r="B229" s="11" t="s">
        <v>516</v>
      </c>
      <c r="C229" s="11">
        <v>240</v>
      </c>
      <c r="D229" s="4">
        <v>11250</v>
      </c>
      <c r="E229" s="4">
        <v>10100</v>
      </c>
      <c r="F229" s="4">
        <v>10100</v>
      </c>
    </row>
    <row r="230" spans="1:6" s="29" customFormat="1" ht="69.75" customHeight="1">
      <c r="A230" s="2" t="s">
        <v>522</v>
      </c>
      <c r="B230" s="11" t="s">
        <v>517</v>
      </c>
      <c r="C230" s="11"/>
      <c r="D230" s="4">
        <f>D231</f>
        <v>1250</v>
      </c>
      <c r="E230" s="4">
        <f t="shared" ref="E230:F230" si="111">E231</f>
        <v>1250</v>
      </c>
      <c r="F230" s="4">
        <f t="shared" si="111"/>
        <v>1250</v>
      </c>
    </row>
    <row r="231" spans="1:6" s="29" customFormat="1" ht="48.75" customHeight="1">
      <c r="A231" s="10" t="s">
        <v>15</v>
      </c>
      <c r="B231" s="11" t="s">
        <v>517</v>
      </c>
      <c r="C231" s="11">
        <v>240</v>
      </c>
      <c r="D231" s="4">
        <v>1250</v>
      </c>
      <c r="E231" s="4">
        <v>1250</v>
      </c>
      <c r="F231" s="4">
        <v>1250</v>
      </c>
    </row>
    <row r="232" spans="1:6" ht="71.25" hidden="1" customHeight="1">
      <c r="A232" s="8" t="s">
        <v>521</v>
      </c>
      <c r="B232" s="7" t="s">
        <v>518</v>
      </c>
      <c r="C232" s="7"/>
      <c r="D232" s="3">
        <f>D233</f>
        <v>3000</v>
      </c>
      <c r="E232" s="3">
        <f t="shared" ref="E232:F232" si="112">E233</f>
        <v>3000</v>
      </c>
      <c r="F232" s="3">
        <f t="shared" si="112"/>
        <v>3000</v>
      </c>
    </row>
    <row r="233" spans="1:6" ht="61.5" hidden="1" customHeight="1">
      <c r="A233" s="6" t="s">
        <v>15</v>
      </c>
      <c r="B233" s="7" t="s">
        <v>518</v>
      </c>
      <c r="C233" s="7">
        <v>240</v>
      </c>
      <c r="D233" s="3">
        <v>3000</v>
      </c>
      <c r="E233" s="3">
        <v>3000</v>
      </c>
      <c r="F233" s="3">
        <v>3000</v>
      </c>
    </row>
    <row r="234" spans="1:6" ht="66.75" hidden="1" customHeight="1">
      <c r="A234" s="8" t="s">
        <v>520</v>
      </c>
      <c r="B234" s="7" t="s">
        <v>519</v>
      </c>
      <c r="C234" s="7"/>
      <c r="D234" s="3">
        <f>D235</f>
        <v>0</v>
      </c>
      <c r="E234" s="3">
        <f t="shared" ref="E234:F234" si="113">E235</f>
        <v>0</v>
      </c>
      <c r="F234" s="3">
        <f t="shared" si="113"/>
        <v>0</v>
      </c>
    </row>
    <row r="235" spans="1:6" ht="61.5" hidden="1" customHeight="1">
      <c r="A235" s="6" t="s">
        <v>15</v>
      </c>
      <c r="B235" s="7" t="s">
        <v>519</v>
      </c>
      <c r="C235" s="7">
        <v>240</v>
      </c>
      <c r="D235" s="3"/>
      <c r="E235" s="3"/>
      <c r="F235" s="3"/>
    </row>
    <row r="236" spans="1:6" ht="53.25" hidden="1" customHeight="1">
      <c r="A236" s="8" t="s">
        <v>477</v>
      </c>
      <c r="B236" s="7" t="s">
        <v>467</v>
      </c>
      <c r="C236" s="7"/>
      <c r="D236" s="3">
        <f>D237</f>
        <v>0</v>
      </c>
      <c r="E236" s="3">
        <f t="shared" ref="E236:F236" si="114">E237</f>
        <v>0</v>
      </c>
      <c r="F236" s="3">
        <f t="shared" si="114"/>
        <v>0</v>
      </c>
    </row>
    <row r="237" spans="1:6" ht="61.5" hidden="1" customHeight="1">
      <c r="A237" s="6" t="s">
        <v>15</v>
      </c>
      <c r="B237" s="7" t="s">
        <v>467</v>
      </c>
      <c r="C237" s="7">
        <v>240</v>
      </c>
      <c r="D237" s="3">
        <v>0</v>
      </c>
      <c r="E237" s="3">
        <v>0</v>
      </c>
      <c r="F237" s="3">
        <v>0</v>
      </c>
    </row>
    <row r="238" spans="1:6" ht="19.5" hidden="1" customHeight="1">
      <c r="A238" s="8" t="s">
        <v>478</v>
      </c>
      <c r="B238" s="7" t="s">
        <v>468</v>
      </c>
      <c r="C238" s="7"/>
      <c r="D238" s="3">
        <f>D239</f>
        <v>0</v>
      </c>
      <c r="E238" s="3">
        <f t="shared" ref="E238:F238" si="115">E239</f>
        <v>0</v>
      </c>
      <c r="F238" s="3">
        <f t="shared" si="115"/>
        <v>0</v>
      </c>
    </row>
    <row r="239" spans="1:6" ht="24.75" hidden="1" customHeight="1">
      <c r="A239" s="6" t="s">
        <v>15</v>
      </c>
      <c r="B239" s="7" t="s">
        <v>468</v>
      </c>
      <c r="C239" s="7">
        <v>240</v>
      </c>
      <c r="D239" s="3">
        <v>0</v>
      </c>
      <c r="E239" s="3">
        <v>0</v>
      </c>
      <c r="F239" s="3">
        <v>0</v>
      </c>
    </row>
    <row r="240" spans="1:6" ht="29.25" hidden="1" customHeight="1">
      <c r="A240" s="8" t="s">
        <v>479</v>
      </c>
      <c r="B240" s="7" t="s">
        <v>469</v>
      </c>
      <c r="C240" s="7"/>
      <c r="D240" s="3">
        <f>D241</f>
        <v>0</v>
      </c>
      <c r="E240" s="3">
        <f t="shared" ref="E240:F240" si="116">E241</f>
        <v>0</v>
      </c>
      <c r="F240" s="3">
        <f t="shared" si="116"/>
        <v>0</v>
      </c>
    </row>
    <row r="241" spans="1:6" ht="30" hidden="1" customHeight="1">
      <c r="A241" s="6" t="s">
        <v>15</v>
      </c>
      <c r="B241" s="7" t="s">
        <v>469</v>
      </c>
      <c r="C241" s="7">
        <v>240</v>
      </c>
      <c r="D241" s="3">
        <v>0</v>
      </c>
      <c r="E241" s="3">
        <v>0</v>
      </c>
      <c r="F241" s="3">
        <v>0</v>
      </c>
    </row>
    <row r="242" spans="1:6" ht="35.25" hidden="1" customHeight="1">
      <c r="A242" s="8" t="s">
        <v>480</v>
      </c>
      <c r="B242" s="7" t="s">
        <v>470</v>
      </c>
      <c r="C242" s="7"/>
      <c r="D242" s="3">
        <f>D243</f>
        <v>0</v>
      </c>
      <c r="E242" s="3">
        <f t="shared" ref="E242:F242" si="117">E243</f>
        <v>0</v>
      </c>
      <c r="F242" s="3">
        <f t="shared" si="117"/>
        <v>0</v>
      </c>
    </row>
    <row r="243" spans="1:6" ht="2.25" hidden="1" customHeight="1">
      <c r="A243" s="6" t="s">
        <v>15</v>
      </c>
      <c r="B243" s="7" t="s">
        <v>470</v>
      </c>
      <c r="C243" s="7">
        <v>240</v>
      </c>
      <c r="D243" s="3">
        <v>0</v>
      </c>
      <c r="E243" s="3">
        <v>0</v>
      </c>
      <c r="F243" s="3">
        <v>0</v>
      </c>
    </row>
    <row r="244" spans="1:6" ht="45" hidden="1" customHeight="1">
      <c r="A244" s="8" t="s">
        <v>481</v>
      </c>
      <c r="B244" s="7" t="s">
        <v>471</v>
      </c>
      <c r="C244" s="7"/>
      <c r="D244" s="3">
        <f>D245</f>
        <v>0</v>
      </c>
      <c r="E244" s="3">
        <f t="shared" ref="E244:F244" si="118">E245</f>
        <v>0</v>
      </c>
      <c r="F244" s="3">
        <f t="shared" si="118"/>
        <v>0</v>
      </c>
    </row>
    <row r="245" spans="1:6" ht="36.75" hidden="1" customHeight="1">
      <c r="A245" s="6" t="s">
        <v>15</v>
      </c>
      <c r="B245" s="7" t="s">
        <v>471</v>
      </c>
      <c r="C245" s="7">
        <v>240</v>
      </c>
      <c r="D245" s="3">
        <v>0</v>
      </c>
      <c r="E245" s="3">
        <v>0</v>
      </c>
      <c r="F245" s="3">
        <v>0</v>
      </c>
    </row>
    <row r="246" spans="1:6" ht="38.25" hidden="1" customHeight="1">
      <c r="A246" s="8" t="s">
        <v>482</v>
      </c>
      <c r="B246" s="7" t="s">
        <v>472</v>
      </c>
      <c r="C246" s="7"/>
      <c r="D246" s="3">
        <f>D247</f>
        <v>0</v>
      </c>
      <c r="E246" s="3">
        <f t="shared" ref="E246:F246" si="119">E247</f>
        <v>0</v>
      </c>
      <c r="F246" s="3">
        <f t="shared" si="119"/>
        <v>0</v>
      </c>
    </row>
    <row r="247" spans="1:6" ht="45" hidden="1" customHeight="1">
      <c r="A247" s="6" t="s">
        <v>15</v>
      </c>
      <c r="B247" s="7" t="s">
        <v>472</v>
      </c>
      <c r="C247" s="7">
        <v>240</v>
      </c>
      <c r="D247" s="3">
        <v>0</v>
      </c>
      <c r="E247" s="3">
        <v>0</v>
      </c>
      <c r="F247" s="3">
        <v>0</v>
      </c>
    </row>
    <row r="248" spans="1:6" ht="37.5" hidden="1" customHeight="1">
      <c r="A248" s="8" t="s">
        <v>483</v>
      </c>
      <c r="B248" s="7" t="s">
        <v>473</v>
      </c>
      <c r="C248" s="7"/>
      <c r="D248" s="3">
        <f>D249</f>
        <v>0</v>
      </c>
      <c r="E248" s="3">
        <f t="shared" ref="E248:F248" si="120">E249</f>
        <v>0</v>
      </c>
      <c r="F248" s="3">
        <f t="shared" si="120"/>
        <v>0</v>
      </c>
    </row>
    <row r="249" spans="1:6" ht="34.5" hidden="1" customHeight="1">
      <c r="A249" s="6" t="s">
        <v>15</v>
      </c>
      <c r="B249" s="7" t="s">
        <v>473</v>
      </c>
      <c r="C249" s="7">
        <v>240</v>
      </c>
      <c r="D249" s="3">
        <v>0</v>
      </c>
      <c r="E249" s="3">
        <v>0</v>
      </c>
      <c r="F249" s="3">
        <v>0</v>
      </c>
    </row>
    <row r="250" spans="1:6" ht="36.75" hidden="1" customHeight="1">
      <c r="A250" s="8" t="s">
        <v>484</v>
      </c>
      <c r="B250" s="7" t="s">
        <v>474</v>
      </c>
      <c r="C250" s="7"/>
      <c r="D250" s="3">
        <f>D251</f>
        <v>0</v>
      </c>
      <c r="E250" s="3">
        <f t="shared" ref="E250:F250" si="121">E251</f>
        <v>0</v>
      </c>
      <c r="F250" s="3">
        <f t="shared" si="121"/>
        <v>0</v>
      </c>
    </row>
    <row r="251" spans="1:6" ht="29.25" hidden="1" customHeight="1">
      <c r="A251" s="6" t="s">
        <v>15</v>
      </c>
      <c r="B251" s="7" t="s">
        <v>474</v>
      </c>
      <c r="C251" s="7">
        <v>240</v>
      </c>
      <c r="D251" s="3">
        <v>0</v>
      </c>
      <c r="E251" s="3">
        <v>0</v>
      </c>
      <c r="F251" s="3">
        <v>0</v>
      </c>
    </row>
    <row r="252" spans="1:6" s="29" customFormat="1" ht="36.75" customHeight="1">
      <c r="A252" s="45" t="s">
        <v>521</v>
      </c>
      <c r="B252" s="11" t="s">
        <v>518</v>
      </c>
      <c r="C252" s="11"/>
      <c r="D252" s="4">
        <f>D253</f>
        <v>3000</v>
      </c>
      <c r="E252" s="4">
        <f t="shared" ref="E252:F252" si="122">E253</f>
        <v>0</v>
      </c>
      <c r="F252" s="4">
        <f t="shared" si="122"/>
        <v>0</v>
      </c>
    </row>
    <row r="253" spans="1:6" s="29" customFormat="1" ht="51" customHeight="1">
      <c r="A253" s="45" t="s">
        <v>15</v>
      </c>
      <c r="B253" s="11" t="s">
        <v>518</v>
      </c>
      <c r="C253" s="11">
        <v>240</v>
      </c>
      <c r="D253" s="4">
        <v>3000</v>
      </c>
      <c r="E253" s="4">
        <v>0</v>
      </c>
      <c r="F253" s="4">
        <v>0</v>
      </c>
    </row>
    <row r="254" spans="1:6" ht="66.75" customHeight="1">
      <c r="A254" s="13" t="s">
        <v>117</v>
      </c>
      <c r="B254" s="14" t="s">
        <v>118</v>
      </c>
      <c r="C254" s="14" t="s">
        <v>0</v>
      </c>
      <c r="D254" s="25">
        <f>D255+D265</f>
        <v>2322.6</v>
      </c>
      <c r="E254" s="25">
        <f t="shared" ref="E254:F254" si="123">E255+E265</f>
        <v>2384.5</v>
      </c>
      <c r="F254" s="25">
        <f t="shared" si="123"/>
        <v>2384.5</v>
      </c>
    </row>
    <row r="255" spans="1:6" s="29" customFormat="1" ht="33" customHeight="1">
      <c r="A255" s="10" t="s">
        <v>119</v>
      </c>
      <c r="B255" s="11" t="s">
        <v>120</v>
      </c>
      <c r="C255" s="11" t="s">
        <v>0</v>
      </c>
      <c r="D255" s="4">
        <f>D256</f>
        <v>2284.5</v>
      </c>
      <c r="E255" s="4">
        <f t="shared" ref="E255:F255" si="124">E256</f>
        <v>2284.5</v>
      </c>
      <c r="F255" s="4">
        <f t="shared" si="124"/>
        <v>2284.5</v>
      </c>
    </row>
    <row r="256" spans="1:6" s="29" customFormat="1" ht="35.25" customHeight="1">
      <c r="A256" s="10" t="s">
        <v>121</v>
      </c>
      <c r="B256" s="11" t="s">
        <v>122</v>
      </c>
      <c r="C256" s="11" t="s">
        <v>0</v>
      </c>
      <c r="D256" s="4">
        <f>D259+D261+D258</f>
        <v>2284.5</v>
      </c>
      <c r="E256" s="4">
        <f t="shared" ref="E256:F256" si="125">E259+E261+E258</f>
        <v>2284.5</v>
      </c>
      <c r="F256" s="4">
        <f t="shared" si="125"/>
        <v>2284.5</v>
      </c>
    </row>
    <row r="257" spans="1:6" ht="33.75" hidden="1" customHeight="1">
      <c r="A257" s="6" t="s">
        <v>239</v>
      </c>
      <c r="B257" s="7" t="s">
        <v>250</v>
      </c>
      <c r="C257" s="7" t="s">
        <v>0</v>
      </c>
      <c r="D257" s="3">
        <f>D258</f>
        <v>0</v>
      </c>
      <c r="E257" s="3">
        <f>E258</f>
        <v>0</v>
      </c>
      <c r="F257" s="3">
        <f>F258</f>
        <v>0</v>
      </c>
    </row>
    <row r="258" spans="1:6" ht="36" hidden="1" customHeight="1">
      <c r="A258" s="6" t="s">
        <v>126</v>
      </c>
      <c r="B258" s="7" t="s">
        <v>250</v>
      </c>
      <c r="C258" s="7" t="s">
        <v>127</v>
      </c>
      <c r="D258" s="3">
        <v>0</v>
      </c>
      <c r="E258" s="3">
        <v>0</v>
      </c>
      <c r="F258" s="3">
        <v>0</v>
      </c>
    </row>
    <row r="259" spans="1:6" s="29" customFormat="1" ht="36.75" customHeight="1">
      <c r="A259" s="10" t="s">
        <v>252</v>
      </c>
      <c r="B259" s="11" t="s">
        <v>125</v>
      </c>
      <c r="C259" s="11" t="s">
        <v>0</v>
      </c>
      <c r="D259" s="4">
        <f>D260</f>
        <v>2274.5</v>
      </c>
      <c r="E259" s="4">
        <f t="shared" ref="E259:F259" si="126">E260</f>
        <v>2274.5</v>
      </c>
      <c r="F259" s="4">
        <f t="shared" si="126"/>
        <v>2274.5</v>
      </c>
    </row>
    <row r="260" spans="1:6" s="29" customFormat="1" ht="51" customHeight="1">
      <c r="A260" s="10" t="s">
        <v>126</v>
      </c>
      <c r="B260" s="11" t="s">
        <v>125</v>
      </c>
      <c r="C260" s="11" t="s">
        <v>127</v>
      </c>
      <c r="D260" s="4">
        <v>2274.5</v>
      </c>
      <c r="E260" s="4">
        <v>2274.5</v>
      </c>
      <c r="F260" s="4">
        <v>2274.5</v>
      </c>
    </row>
    <row r="261" spans="1:6" s="29" customFormat="1" ht="34.5" customHeight="1">
      <c r="A261" s="10" t="s">
        <v>123</v>
      </c>
      <c r="B261" s="11" t="s">
        <v>124</v>
      </c>
      <c r="C261" s="11" t="s">
        <v>0</v>
      </c>
      <c r="D261" s="4">
        <f>D262</f>
        <v>10</v>
      </c>
      <c r="E261" s="4">
        <f t="shared" ref="E261:F261" si="127">E262</f>
        <v>10</v>
      </c>
      <c r="F261" s="4">
        <f t="shared" si="127"/>
        <v>10</v>
      </c>
    </row>
    <row r="262" spans="1:6" s="29" customFormat="1" ht="56.25" customHeight="1">
      <c r="A262" s="10" t="s">
        <v>15</v>
      </c>
      <c r="B262" s="11" t="s">
        <v>124</v>
      </c>
      <c r="C262" s="11">
        <v>240</v>
      </c>
      <c r="D262" s="4">
        <v>10</v>
      </c>
      <c r="E262" s="4">
        <v>10</v>
      </c>
      <c r="F262" s="4">
        <v>10</v>
      </c>
    </row>
    <row r="263" spans="1:6" ht="19.5" hidden="1" customHeight="1">
      <c r="A263" s="45"/>
      <c r="B263" s="7"/>
      <c r="C263" s="7"/>
      <c r="D263" s="3"/>
      <c r="E263" s="3"/>
      <c r="F263" s="3"/>
    </row>
    <row r="264" spans="1:6" ht="53.25" hidden="1" customHeight="1">
      <c r="A264" s="45"/>
      <c r="B264" s="7"/>
      <c r="C264" s="7"/>
      <c r="D264" s="3"/>
      <c r="E264" s="3"/>
      <c r="F264" s="3"/>
    </row>
    <row r="265" spans="1:6" s="29" customFormat="1" ht="53.25" customHeight="1">
      <c r="A265" s="10" t="s">
        <v>128</v>
      </c>
      <c r="B265" s="11" t="s">
        <v>129</v>
      </c>
      <c r="C265" s="11" t="s">
        <v>0</v>
      </c>
      <c r="D265" s="4">
        <f>D266</f>
        <v>38.1</v>
      </c>
      <c r="E265" s="4">
        <f t="shared" ref="E265:F267" si="128">E266</f>
        <v>100</v>
      </c>
      <c r="F265" s="4">
        <f t="shared" si="128"/>
        <v>100</v>
      </c>
    </row>
    <row r="266" spans="1:6" s="29" customFormat="1" ht="53.25" customHeight="1">
      <c r="A266" s="2" t="s">
        <v>440</v>
      </c>
      <c r="B266" s="11" t="s">
        <v>439</v>
      </c>
      <c r="C266" s="11"/>
      <c r="D266" s="4">
        <f>D267</f>
        <v>38.1</v>
      </c>
      <c r="E266" s="4">
        <f t="shared" si="128"/>
        <v>100</v>
      </c>
      <c r="F266" s="4">
        <f t="shared" si="128"/>
        <v>100</v>
      </c>
    </row>
    <row r="267" spans="1:6" s="29" customFormat="1" ht="53.25" customHeight="1">
      <c r="A267" s="10" t="s">
        <v>577</v>
      </c>
      <c r="B267" s="11" t="s">
        <v>441</v>
      </c>
      <c r="C267" s="11" t="s">
        <v>0</v>
      </c>
      <c r="D267" s="4">
        <f>D268</f>
        <v>38.1</v>
      </c>
      <c r="E267" s="4">
        <f t="shared" si="128"/>
        <v>100</v>
      </c>
      <c r="F267" s="4">
        <f t="shared" si="128"/>
        <v>100</v>
      </c>
    </row>
    <row r="268" spans="1:6" s="29" customFormat="1" ht="53.25" customHeight="1">
      <c r="A268" s="10" t="s">
        <v>15</v>
      </c>
      <c r="B268" s="11" t="s">
        <v>441</v>
      </c>
      <c r="C268" s="11" t="s">
        <v>16</v>
      </c>
      <c r="D268" s="4">
        <v>38.1</v>
      </c>
      <c r="E268" s="4">
        <v>100</v>
      </c>
      <c r="F268" s="4">
        <v>100</v>
      </c>
    </row>
    <row r="269" spans="1:6" s="29" customFormat="1" ht="111.75" customHeight="1">
      <c r="A269" s="13" t="s">
        <v>437</v>
      </c>
      <c r="B269" s="14" t="s">
        <v>130</v>
      </c>
      <c r="C269" s="14" t="s">
        <v>0</v>
      </c>
      <c r="D269" s="25">
        <f>D270+D276</f>
        <v>386.9</v>
      </c>
      <c r="E269" s="25">
        <f t="shared" ref="E269:F269" si="129">E270+E276</f>
        <v>386.9</v>
      </c>
      <c r="F269" s="25">
        <f t="shared" si="129"/>
        <v>386.9</v>
      </c>
    </row>
    <row r="270" spans="1:6" s="29" customFormat="1" ht="65.25" customHeight="1">
      <c r="A270" s="10" t="s">
        <v>438</v>
      </c>
      <c r="B270" s="11" t="s">
        <v>131</v>
      </c>
      <c r="C270" s="11" t="s">
        <v>0</v>
      </c>
      <c r="D270" s="4">
        <f>D271</f>
        <v>286.89999999999998</v>
      </c>
      <c r="E270" s="4">
        <f t="shared" ref="E270:F272" si="130">E271</f>
        <v>286.89999999999998</v>
      </c>
      <c r="F270" s="4">
        <f t="shared" si="130"/>
        <v>286.89999999999998</v>
      </c>
    </row>
    <row r="271" spans="1:6" s="29" customFormat="1" ht="36.75" customHeight="1">
      <c r="A271" s="10" t="s">
        <v>132</v>
      </c>
      <c r="B271" s="11" t="s">
        <v>133</v>
      </c>
      <c r="C271" s="11" t="s">
        <v>0</v>
      </c>
      <c r="D271" s="4">
        <f>D272+D274</f>
        <v>286.89999999999998</v>
      </c>
      <c r="E271" s="4">
        <f t="shared" ref="E271:F271" si="131">E272+E274</f>
        <v>286.89999999999998</v>
      </c>
      <c r="F271" s="4">
        <f t="shared" si="131"/>
        <v>286.89999999999998</v>
      </c>
    </row>
    <row r="272" spans="1:6" s="29" customFormat="1" ht="51" customHeight="1">
      <c r="A272" s="10" t="s">
        <v>248</v>
      </c>
      <c r="B272" s="11" t="s">
        <v>247</v>
      </c>
      <c r="C272" s="11" t="s">
        <v>0</v>
      </c>
      <c r="D272" s="4">
        <f>D273</f>
        <v>286.89999999999998</v>
      </c>
      <c r="E272" s="4">
        <f t="shared" si="130"/>
        <v>286.89999999999998</v>
      </c>
      <c r="F272" s="4">
        <f t="shared" si="130"/>
        <v>286.89999999999998</v>
      </c>
    </row>
    <row r="273" spans="1:6" s="29" customFormat="1" ht="50.25" customHeight="1">
      <c r="A273" s="10" t="s">
        <v>15</v>
      </c>
      <c r="B273" s="11" t="s">
        <v>247</v>
      </c>
      <c r="C273" s="11" t="s">
        <v>16</v>
      </c>
      <c r="D273" s="4">
        <v>286.89999999999998</v>
      </c>
      <c r="E273" s="4">
        <v>286.89999999999998</v>
      </c>
      <c r="F273" s="4">
        <v>286.89999999999998</v>
      </c>
    </row>
    <row r="274" spans="1:6" ht="57" hidden="1" customHeight="1">
      <c r="A274" s="6" t="s">
        <v>538</v>
      </c>
      <c r="B274" s="7" t="s">
        <v>539</v>
      </c>
      <c r="C274" s="7"/>
      <c r="D274" s="3">
        <f>D275</f>
        <v>0</v>
      </c>
      <c r="E274" s="3">
        <f>E275</f>
        <v>0</v>
      </c>
      <c r="F274" s="3">
        <f>F275</f>
        <v>0</v>
      </c>
    </row>
    <row r="275" spans="1:6" ht="50.25" hidden="1" customHeight="1">
      <c r="A275" s="6" t="s">
        <v>538</v>
      </c>
      <c r="B275" s="7" t="s">
        <v>539</v>
      </c>
      <c r="C275" s="7">
        <v>240</v>
      </c>
      <c r="D275" s="3">
        <v>0</v>
      </c>
      <c r="E275" s="3">
        <v>0</v>
      </c>
      <c r="F275" s="3">
        <v>0</v>
      </c>
    </row>
    <row r="276" spans="1:6" s="29" customFormat="1" ht="48.75" customHeight="1">
      <c r="A276" s="10" t="s">
        <v>546</v>
      </c>
      <c r="B276" s="11" t="s">
        <v>545</v>
      </c>
      <c r="C276" s="11"/>
      <c r="D276" s="4">
        <f>D277</f>
        <v>100</v>
      </c>
      <c r="E276" s="4">
        <f t="shared" ref="E276:F276" si="132">E277</f>
        <v>100</v>
      </c>
      <c r="F276" s="4">
        <f t="shared" si="132"/>
        <v>100</v>
      </c>
    </row>
    <row r="277" spans="1:6" s="29" customFormat="1" ht="36.6" customHeight="1">
      <c r="A277" s="10" t="s">
        <v>547</v>
      </c>
      <c r="B277" s="11" t="s">
        <v>553</v>
      </c>
      <c r="C277" s="11"/>
      <c r="D277" s="4">
        <f>D278</f>
        <v>100</v>
      </c>
      <c r="E277" s="4">
        <f t="shared" ref="E277:F277" si="133">E278</f>
        <v>100</v>
      </c>
      <c r="F277" s="4">
        <f t="shared" si="133"/>
        <v>100</v>
      </c>
    </row>
    <row r="278" spans="1:6" s="29" customFormat="1" ht="51" customHeight="1">
      <c r="A278" s="10" t="s">
        <v>15</v>
      </c>
      <c r="B278" s="11" t="s">
        <v>553</v>
      </c>
      <c r="C278" s="11">
        <v>240</v>
      </c>
      <c r="D278" s="4">
        <v>100</v>
      </c>
      <c r="E278" s="4">
        <v>100</v>
      </c>
      <c r="F278" s="4">
        <v>100</v>
      </c>
    </row>
    <row r="279" spans="1:6" s="29" customFormat="1" ht="36.6" customHeight="1">
      <c r="A279" s="13" t="s">
        <v>134</v>
      </c>
      <c r="B279" s="14" t="s">
        <v>135</v>
      </c>
      <c r="C279" s="14" t="s">
        <v>0</v>
      </c>
      <c r="D279" s="25">
        <f>D280+D290+D296</f>
        <v>3919.8999999999996</v>
      </c>
      <c r="E279" s="25">
        <f t="shared" ref="E279:F279" si="134">E280+E290+E296</f>
        <v>3601.5</v>
      </c>
      <c r="F279" s="25">
        <f t="shared" si="134"/>
        <v>3601.5</v>
      </c>
    </row>
    <row r="280" spans="1:6" s="29" customFormat="1" ht="55.5" customHeight="1">
      <c r="A280" s="10" t="s">
        <v>372</v>
      </c>
      <c r="B280" s="11" t="s">
        <v>371</v>
      </c>
      <c r="C280" s="11"/>
      <c r="D280" s="4">
        <f>D281+D284+D286+D288</f>
        <v>3811.2</v>
      </c>
      <c r="E280" s="4">
        <f t="shared" ref="E280:F280" si="135">E281+E284+E286+E288</f>
        <v>3492.8</v>
      </c>
      <c r="F280" s="4">
        <f t="shared" si="135"/>
        <v>3492.8</v>
      </c>
    </row>
    <row r="281" spans="1:6" s="29" customFormat="1" ht="39" customHeight="1">
      <c r="A281" s="10" t="s">
        <v>136</v>
      </c>
      <c r="B281" s="11" t="s">
        <v>373</v>
      </c>
      <c r="C281" s="11" t="s">
        <v>0</v>
      </c>
      <c r="D281" s="4">
        <f>D283+D282</f>
        <v>3154</v>
      </c>
      <c r="E281" s="4">
        <f t="shared" ref="E281:F281" si="136">E283+E282</f>
        <v>3332.8</v>
      </c>
      <c r="F281" s="4">
        <f t="shared" si="136"/>
        <v>3332.8</v>
      </c>
    </row>
    <row r="282" spans="1:6" s="29" customFormat="1" ht="50.25" customHeight="1">
      <c r="A282" s="10" t="s">
        <v>15</v>
      </c>
      <c r="B282" s="11" t="s">
        <v>373</v>
      </c>
      <c r="C282" s="11">
        <v>240</v>
      </c>
      <c r="D282" s="4">
        <v>125</v>
      </c>
      <c r="E282" s="4">
        <v>50</v>
      </c>
      <c r="F282" s="4">
        <v>50</v>
      </c>
    </row>
    <row r="283" spans="1:6" s="29" customFormat="1" ht="53.45" customHeight="1">
      <c r="A283" s="10" t="s">
        <v>126</v>
      </c>
      <c r="B283" s="11" t="s">
        <v>373</v>
      </c>
      <c r="C283" s="11" t="s">
        <v>127</v>
      </c>
      <c r="D283" s="4">
        <v>3029</v>
      </c>
      <c r="E283" s="4">
        <v>3282.8</v>
      </c>
      <c r="F283" s="4">
        <v>3282.8</v>
      </c>
    </row>
    <row r="284" spans="1:6" s="29" customFormat="1" ht="176.25" customHeight="1">
      <c r="A284" s="10" t="s">
        <v>275</v>
      </c>
      <c r="B284" s="11" t="s">
        <v>374</v>
      </c>
      <c r="C284" s="11"/>
      <c r="D284" s="4">
        <f>D285</f>
        <v>497.2</v>
      </c>
      <c r="E284" s="4">
        <f t="shared" ref="E284:F284" si="137">E285</f>
        <v>0</v>
      </c>
      <c r="F284" s="4">
        <f t="shared" si="137"/>
        <v>0</v>
      </c>
    </row>
    <row r="285" spans="1:6" s="29" customFormat="1" ht="51" customHeight="1">
      <c r="A285" s="10" t="s">
        <v>126</v>
      </c>
      <c r="B285" s="11" t="s">
        <v>374</v>
      </c>
      <c r="C285" s="11" t="s">
        <v>127</v>
      </c>
      <c r="D285" s="4">
        <v>497.2</v>
      </c>
      <c r="E285" s="4">
        <v>0</v>
      </c>
      <c r="F285" s="4">
        <v>0</v>
      </c>
    </row>
    <row r="286" spans="1:6" s="29" customFormat="1" ht="33" customHeight="1">
      <c r="A286" s="10" t="s">
        <v>376</v>
      </c>
      <c r="B286" s="11" t="s">
        <v>375</v>
      </c>
      <c r="C286" s="11"/>
      <c r="D286" s="4">
        <f>D287</f>
        <v>10</v>
      </c>
      <c r="E286" s="4">
        <f t="shared" ref="E286:F286" si="138">E287</f>
        <v>10</v>
      </c>
      <c r="F286" s="4">
        <f t="shared" si="138"/>
        <v>10</v>
      </c>
    </row>
    <row r="287" spans="1:6" s="29" customFormat="1" ht="21.75" customHeight="1">
      <c r="A287" s="16" t="s">
        <v>242</v>
      </c>
      <c r="B287" s="11" t="s">
        <v>375</v>
      </c>
      <c r="C287" s="11">
        <v>350</v>
      </c>
      <c r="D287" s="4">
        <v>10</v>
      </c>
      <c r="E287" s="4">
        <v>10</v>
      </c>
      <c r="F287" s="4">
        <v>10</v>
      </c>
    </row>
    <row r="288" spans="1:6" s="29" customFormat="1" ht="138" customHeight="1">
      <c r="A288" s="16" t="s">
        <v>378</v>
      </c>
      <c r="B288" s="11" t="s">
        <v>377</v>
      </c>
      <c r="C288" s="11"/>
      <c r="D288" s="4">
        <f>D289</f>
        <v>150</v>
      </c>
      <c r="E288" s="4">
        <f t="shared" ref="E288:F288" si="139">E289</f>
        <v>150</v>
      </c>
      <c r="F288" s="4">
        <f t="shared" si="139"/>
        <v>150</v>
      </c>
    </row>
    <row r="289" spans="1:6" s="29" customFormat="1" ht="50.25" customHeight="1">
      <c r="A289" s="10" t="s">
        <v>126</v>
      </c>
      <c r="B289" s="11" t="s">
        <v>377</v>
      </c>
      <c r="C289" s="11">
        <v>320</v>
      </c>
      <c r="D289" s="4">
        <v>150</v>
      </c>
      <c r="E289" s="4">
        <v>150</v>
      </c>
      <c r="F289" s="4">
        <v>150</v>
      </c>
    </row>
    <row r="290" spans="1:6" s="29" customFormat="1" ht="70.5" customHeight="1">
      <c r="A290" s="10" t="s">
        <v>233</v>
      </c>
      <c r="B290" s="11" t="s">
        <v>232</v>
      </c>
      <c r="C290" s="11"/>
      <c r="D290" s="4">
        <f>D291</f>
        <v>58.7</v>
      </c>
      <c r="E290" s="4">
        <f t="shared" ref="E290:F290" si="140">E291</f>
        <v>58.7</v>
      </c>
      <c r="F290" s="4">
        <f t="shared" si="140"/>
        <v>58.7</v>
      </c>
    </row>
    <row r="291" spans="1:6" s="29" customFormat="1" ht="68.25" customHeight="1">
      <c r="A291" s="10" t="s">
        <v>368</v>
      </c>
      <c r="B291" s="11" t="s">
        <v>367</v>
      </c>
      <c r="C291" s="11"/>
      <c r="D291" s="4">
        <f>D292+D294</f>
        <v>58.7</v>
      </c>
      <c r="E291" s="4">
        <f t="shared" ref="E291:F291" si="141">E292+E294</f>
        <v>58.7</v>
      </c>
      <c r="F291" s="4">
        <f t="shared" si="141"/>
        <v>58.7</v>
      </c>
    </row>
    <row r="292" spans="1:6" s="29" customFormat="1" ht="53.45" customHeight="1">
      <c r="A292" s="10" t="s">
        <v>243</v>
      </c>
      <c r="B292" s="11" t="s">
        <v>369</v>
      </c>
      <c r="C292" s="11" t="s">
        <v>0</v>
      </c>
      <c r="D292" s="4">
        <f>D293</f>
        <v>1.2</v>
      </c>
      <c r="E292" s="4">
        <f t="shared" ref="E292:F292" si="142">E293</f>
        <v>1.2</v>
      </c>
      <c r="F292" s="4">
        <f t="shared" si="142"/>
        <v>1.2</v>
      </c>
    </row>
    <row r="293" spans="1:6" s="29" customFormat="1" ht="87" customHeight="1">
      <c r="A293" s="10" t="s">
        <v>25</v>
      </c>
      <c r="B293" s="11" t="s">
        <v>369</v>
      </c>
      <c r="C293" s="11" t="s">
        <v>26</v>
      </c>
      <c r="D293" s="4">
        <v>1.2</v>
      </c>
      <c r="E293" s="4">
        <v>1.2</v>
      </c>
      <c r="F293" s="4">
        <v>1.2</v>
      </c>
    </row>
    <row r="294" spans="1:6" s="29" customFormat="1" ht="51.75" customHeight="1">
      <c r="A294" s="10" t="s">
        <v>24</v>
      </c>
      <c r="B294" s="11" t="s">
        <v>370</v>
      </c>
      <c r="C294" s="11" t="s">
        <v>0</v>
      </c>
      <c r="D294" s="4">
        <f>D295</f>
        <v>57.5</v>
      </c>
      <c r="E294" s="4">
        <f t="shared" ref="E294:F294" si="143">E295</f>
        <v>57.5</v>
      </c>
      <c r="F294" s="4">
        <f t="shared" si="143"/>
        <v>57.5</v>
      </c>
    </row>
    <row r="295" spans="1:6" s="29" customFormat="1" ht="87" customHeight="1">
      <c r="A295" s="10" t="s">
        <v>25</v>
      </c>
      <c r="B295" s="11" t="s">
        <v>370</v>
      </c>
      <c r="C295" s="11" t="s">
        <v>26</v>
      </c>
      <c r="D295" s="4">
        <v>57.5</v>
      </c>
      <c r="E295" s="4">
        <v>57.5</v>
      </c>
      <c r="F295" s="4">
        <v>57.5</v>
      </c>
    </row>
    <row r="296" spans="1:6" s="29" customFormat="1" ht="50.25" customHeight="1">
      <c r="A296" s="10" t="s">
        <v>364</v>
      </c>
      <c r="B296" s="11" t="s">
        <v>137</v>
      </c>
      <c r="C296" s="11" t="s">
        <v>0</v>
      </c>
      <c r="D296" s="4">
        <f>D297</f>
        <v>50</v>
      </c>
      <c r="E296" s="4">
        <f t="shared" ref="E296:F298" si="144">E297</f>
        <v>50</v>
      </c>
      <c r="F296" s="4">
        <f t="shared" si="144"/>
        <v>50</v>
      </c>
    </row>
    <row r="297" spans="1:6" s="29" customFormat="1" ht="53.45" customHeight="1">
      <c r="A297" s="10" t="s">
        <v>365</v>
      </c>
      <c r="B297" s="11" t="s">
        <v>138</v>
      </c>
      <c r="C297" s="11" t="s">
        <v>0</v>
      </c>
      <c r="D297" s="4">
        <f>D298</f>
        <v>50</v>
      </c>
      <c r="E297" s="4">
        <f t="shared" si="144"/>
        <v>50</v>
      </c>
      <c r="F297" s="4">
        <f t="shared" si="144"/>
        <v>50</v>
      </c>
    </row>
    <row r="298" spans="1:6" s="29" customFormat="1" ht="51.75" customHeight="1">
      <c r="A298" s="10" t="s">
        <v>366</v>
      </c>
      <c r="B298" s="11" t="s">
        <v>139</v>
      </c>
      <c r="C298" s="11" t="s">
        <v>0</v>
      </c>
      <c r="D298" s="4">
        <f>D299</f>
        <v>50</v>
      </c>
      <c r="E298" s="4">
        <f t="shared" si="144"/>
        <v>50</v>
      </c>
      <c r="F298" s="4">
        <f t="shared" si="144"/>
        <v>50</v>
      </c>
    </row>
    <row r="299" spans="1:6" s="29" customFormat="1" ht="51.75" customHeight="1">
      <c r="A299" s="10" t="s">
        <v>126</v>
      </c>
      <c r="B299" s="11" t="s">
        <v>139</v>
      </c>
      <c r="C299" s="11" t="s">
        <v>127</v>
      </c>
      <c r="D299" s="4">
        <v>50</v>
      </c>
      <c r="E299" s="4">
        <v>50</v>
      </c>
      <c r="F299" s="4">
        <v>50</v>
      </c>
    </row>
    <row r="300" spans="1:6" s="29" customFormat="1" ht="122.25" customHeight="1">
      <c r="A300" s="13" t="s">
        <v>488</v>
      </c>
      <c r="B300" s="14" t="s">
        <v>140</v>
      </c>
      <c r="C300" s="14" t="s">
        <v>0</v>
      </c>
      <c r="D300" s="25">
        <f>D301+D305+D309</f>
        <v>1355.3</v>
      </c>
      <c r="E300" s="25">
        <f t="shared" ref="E300:F300" si="145">E301+E305+E309</f>
        <v>1629.3</v>
      </c>
      <c r="F300" s="25">
        <f t="shared" si="145"/>
        <v>1629.3</v>
      </c>
    </row>
    <row r="301" spans="1:6" s="29" customFormat="1" ht="110.25" customHeight="1">
      <c r="A301" s="10" t="s">
        <v>406</v>
      </c>
      <c r="B301" s="11" t="s">
        <v>141</v>
      </c>
      <c r="C301" s="11" t="s">
        <v>0</v>
      </c>
      <c r="D301" s="4">
        <f>D302</f>
        <v>1115.3</v>
      </c>
      <c r="E301" s="4">
        <f t="shared" ref="E301:F303" si="146">E302</f>
        <v>1389.3</v>
      </c>
      <c r="F301" s="4">
        <f t="shared" si="146"/>
        <v>1389.3</v>
      </c>
    </row>
    <row r="302" spans="1:6" s="29" customFormat="1" ht="53.45" customHeight="1">
      <c r="A302" s="10" t="s">
        <v>407</v>
      </c>
      <c r="B302" s="11" t="s">
        <v>142</v>
      </c>
      <c r="C302" s="11" t="s">
        <v>0</v>
      </c>
      <c r="D302" s="4">
        <f>D303</f>
        <v>1115.3</v>
      </c>
      <c r="E302" s="4">
        <f t="shared" si="146"/>
        <v>1389.3</v>
      </c>
      <c r="F302" s="4">
        <f t="shared" si="146"/>
        <v>1389.3</v>
      </c>
    </row>
    <row r="303" spans="1:6" s="29" customFormat="1" ht="50.25" customHeight="1">
      <c r="A303" s="10" t="s">
        <v>143</v>
      </c>
      <c r="B303" s="11" t="s">
        <v>144</v>
      </c>
      <c r="C303" s="11" t="s">
        <v>0</v>
      </c>
      <c r="D303" s="4">
        <f>D304</f>
        <v>1115.3</v>
      </c>
      <c r="E303" s="4">
        <f t="shared" si="146"/>
        <v>1389.3</v>
      </c>
      <c r="F303" s="4">
        <f t="shared" si="146"/>
        <v>1389.3</v>
      </c>
    </row>
    <row r="304" spans="1:6" s="29" customFormat="1" ht="51.75" customHeight="1">
      <c r="A304" s="10" t="s">
        <v>15</v>
      </c>
      <c r="B304" s="11" t="s">
        <v>144</v>
      </c>
      <c r="C304" s="11" t="s">
        <v>16</v>
      </c>
      <c r="D304" s="4">
        <v>1115.3</v>
      </c>
      <c r="E304" s="4">
        <v>1389.3</v>
      </c>
      <c r="F304" s="4">
        <v>1389.3</v>
      </c>
    </row>
    <row r="305" spans="1:6" s="29" customFormat="1" ht="48.75" customHeight="1">
      <c r="A305" s="10" t="s">
        <v>408</v>
      </c>
      <c r="B305" s="11" t="s">
        <v>145</v>
      </c>
      <c r="C305" s="11" t="s">
        <v>0</v>
      </c>
      <c r="D305" s="4">
        <f>D306</f>
        <v>120</v>
      </c>
      <c r="E305" s="4">
        <f t="shared" ref="E305:F305" si="147">E306</f>
        <v>40</v>
      </c>
      <c r="F305" s="4">
        <f t="shared" si="147"/>
        <v>40</v>
      </c>
    </row>
    <row r="306" spans="1:6" s="29" customFormat="1" ht="48.75" customHeight="1">
      <c r="A306" s="10" t="s">
        <v>409</v>
      </c>
      <c r="B306" s="11" t="s">
        <v>146</v>
      </c>
      <c r="C306" s="11" t="s">
        <v>0</v>
      </c>
      <c r="D306" s="4">
        <f>D307</f>
        <v>120</v>
      </c>
      <c r="E306" s="4">
        <f t="shared" ref="E306:F306" si="148">E307</f>
        <v>40</v>
      </c>
      <c r="F306" s="4">
        <f t="shared" si="148"/>
        <v>40</v>
      </c>
    </row>
    <row r="307" spans="1:6" s="29" customFormat="1" ht="48.75" customHeight="1">
      <c r="A307" s="10" t="s">
        <v>147</v>
      </c>
      <c r="B307" s="11" t="s">
        <v>148</v>
      </c>
      <c r="C307" s="11" t="s">
        <v>0</v>
      </c>
      <c r="D307" s="4">
        <f>D308</f>
        <v>120</v>
      </c>
      <c r="E307" s="4">
        <f t="shared" ref="E307:F307" si="149">E308</f>
        <v>40</v>
      </c>
      <c r="F307" s="4">
        <f t="shared" si="149"/>
        <v>40</v>
      </c>
    </row>
    <row r="308" spans="1:6" s="29" customFormat="1" ht="48.75" customHeight="1">
      <c r="A308" s="10" t="s">
        <v>15</v>
      </c>
      <c r="B308" s="11" t="s">
        <v>148</v>
      </c>
      <c r="C308" s="11" t="s">
        <v>16</v>
      </c>
      <c r="D308" s="4">
        <v>120</v>
      </c>
      <c r="E308" s="4">
        <v>40</v>
      </c>
      <c r="F308" s="4">
        <v>40</v>
      </c>
    </row>
    <row r="309" spans="1:6" s="29" customFormat="1" ht="69" customHeight="1">
      <c r="A309" s="10" t="s">
        <v>410</v>
      </c>
      <c r="B309" s="11" t="s">
        <v>149</v>
      </c>
      <c r="C309" s="11" t="s">
        <v>0</v>
      </c>
      <c r="D309" s="4">
        <f>D310</f>
        <v>120</v>
      </c>
      <c r="E309" s="4">
        <f t="shared" ref="E309:F311" si="150">E310</f>
        <v>200</v>
      </c>
      <c r="F309" s="4">
        <f t="shared" si="150"/>
        <v>200</v>
      </c>
    </row>
    <row r="310" spans="1:6" s="29" customFormat="1" ht="68.25" customHeight="1">
      <c r="A310" s="10" t="s">
        <v>411</v>
      </c>
      <c r="B310" s="11" t="s">
        <v>150</v>
      </c>
      <c r="C310" s="11" t="s">
        <v>0</v>
      </c>
      <c r="D310" s="4">
        <f>D311</f>
        <v>120</v>
      </c>
      <c r="E310" s="4">
        <f t="shared" si="150"/>
        <v>200</v>
      </c>
      <c r="F310" s="4">
        <f t="shared" si="150"/>
        <v>200</v>
      </c>
    </row>
    <row r="311" spans="1:6" s="29" customFormat="1" ht="66" customHeight="1">
      <c r="A311" s="10" t="s">
        <v>151</v>
      </c>
      <c r="B311" s="11" t="s">
        <v>152</v>
      </c>
      <c r="C311" s="11" t="s">
        <v>0</v>
      </c>
      <c r="D311" s="4">
        <f>D312</f>
        <v>120</v>
      </c>
      <c r="E311" s="4">
        <f t="shared" si="150"/>
        <v>200</v>
      </c>
      <c r="F311" s="4">
        <f t="shared" si="150"/>
        <v>200</v>
      </c>
    </row>
    <row r="312" spans="1:6" s="29" customFormat="1" ht="53.45" customHeight="1">
      <c r="A312" s="10" t="s">
        <v>15</v>
      </c>
      <c r="B312" s="11" t="s">
        <v>152</v>
      </c>
      <c r="C312" s="11" t="s">
        <v>16</v>
      </c>
      <c r="D312" s="4">
        <v>120</v>
      </c>
      <c r="E312" s="4">
        <v>200</v>
      </c>
      <c r="F312" s="4">
        <v>200</v>
      </c>
    </row>
    <row r="313" spans="1:6" s="29" customFormat="1" ht="48.75" customHeight="1">
      <c r="A313" s="13" t="s">
        <v>153</v>
      </c>
      <c r="B313" s="14" t="s">
        <v>154</v>
      </c>
      <c r="C313" s="14" t="s">
        <v>0</v>
      </c>
      <c r="D313" s="25">
        <f>D314</f>
        <v>1500</v>
      </c>
      <c r="E313" s="25">
        <f t="shared" ref="E313:F313" si="151">E314</f>
        <v>1600</v>
      </c>
      <c r="F313" s="25">
        <f t="shared" si="151"/>
        <v>1600</v>
      </c>
    </row>
    <row r="314" spans="1:6" s="29" customFormat="1" ht="53.45" customHeight="1">
      <c r="A314" s="10" t="s">
        <v>155</v>
      </c>
      <c r="B314" s="11" t="s">
        <v>156</v>
      </c>
      <c r="C314" s="11" t="s">
        <v>0</v>
      </c>
      <c r="D314" s="4">
        <f>D315</f>
        <v>1500</v>
      </c>
      <c r="E314" s="4">
        <f t="shared" ref="E314:F314" si="152">E315</f>
        <v>1600</v>
      </c>
      <c r="F314" s="4">
        <f t="shared" si="152"/>
        <v>1600</v>
      </c>
    </row>
    <row r="315" spans="1:6" s="29" customFormat="1" ht="53.45" customHeight="1">
      <c r="A315" s="10" t="s">
        <v>317</v>
      </c>
      <c r="B315" s="11" t="s">
        <v>157</v>
      </c>
      <c r="C315" s="11" t="s">
        <v>0</v>
      </c>
      <c r="D315" s="4">
        <f>D316+D317+D318</f>
        <v>1500</v>
      </c>
      <c r="E315" s="4">
        <f t="shared" ref="E315:F315" si="153">E316+E317+E318</f>
        <v>1600</v>
      </c>
      <c r="F315" s="4">
        <f t="shared" si="153"/>
        <v>1600</v>
      </c>
    </row>
    <row r="316" spans="1:6" s="29" customFormat="1" ht="18.75" customHeight="1">
      <c r="A316" s="10" t="s">
        <v>13</v>
      </c>
      <c r="B316" s="11" t="s">
        <v>157</v>
      </c>
      <c r="C316" s="11" t="s">
        <v>14</v>
      </c>
      <c r="D316" s="4">
        <v>500</v>
      </c>
      <c r="E316" s="4">
        <v>500</v>
      </c>
      <c r="F316" s="4">
        <v>500</v>
      </c>
    </row>
    <row r="317" spans="1:6" s="29" customFormat="1" ht="50.25" customHeight="1">
      <c r="A317" s="10" t="s">
        <v>15</v>
      </c>
      <c r="B317" s="11" t="s">
        <v>157</v>
      </c>
      <c r="C317" s="11" t="s">
        <v>16</v>
      </c>
      <c r="D317" s="4">
        <v>500</v>
      </c>
      <c r="E317" s="4">
        <v>600</v>
      </c>
      <c r="F317" s="4">
        <v>600</v>
      </c>
    </row>
    <row r="318" spans="1:6" s="29" customFormat="1" ht="24" customHeight="1">
      <c r="A318" s="10" t="s">
        <v>242</v>
      </c>
      <c r="B318" s="11" t="s">
        <v>157</v>
      </c>
      <c r="C318" s="11">
        <v>350</v>
      </c>
      <c r="D318" s="4">
        <v>500</v>
      </c>
      <c r="E318" s="4">
        <v>500</v>
      </c>
      <c r="F318" s="4">
        <v>500</v>
      </c>
    </row>
    <row r="319" spans="1:6" ht="97.5" customHeight="1">
      <c r="A319" s="37" t="s">
        <v>489</v>
      </c>
      <c r="B319" s="9" t="s">
        <v>158</v>
      </c>
      <c r="C319" s="9" t="s">
        <v>0</v>
      </c>
      <c r="D319" s="38">
        <f>D320+D331+D336</f>
        <v>3287.1</v>
      </c>
      <c r="E319" s="38">
        <f t="shared" ref="E319:F319" si="154">E320+E331+E336</f>
        <v>2474.9</v>
      </c>
      <c r="F319" s="38">
        <f t="shared" si="154"/>
        <v>2495.9</v>
      </c>
    </row>
    <row r="320" spans="1:6" s="29" customFormat="1" ht="33.75" customHeight="1">
      <c r="A320" s="10" t="s">
        <v>287</v>
      </c>
      <c r="B320" s="11" t="s">
        <v>159</v>
      </c>
      <c r="C320" s="11" t="s">
        <v>0</v>
      </c>
      <c r="D320" s="4">
        <f>D321+D328</f>
        <v>1555.3</v>
      </c>
      <c r="E320" s="4">
        <f t="shared" ref="E320:F320" si="155">E321+E328</f>
        <v>1639.9</v>
      </c>
      <c r="F320" s="4">
        <f t="shared" si="155"/>
        <v>1660.9</v>
      </c>
    </row>
    <row r="321" spans="1:6" s="29" customFormat="1" ht="69" customHeight="1">
      <c r="A321" s="10" t="s">
        <v>306</v>
      </c>
      <c r="B321" s="11" t="s">
        <v>160</v>
      </c>
      <c r="C321" s="11" t="s">
        <v>0</v>
      </c>
      <c r="D321" s="4">
        <f>D324+D326+D322</f>
        <v>718.9</v>
      </c>
      <c r="E321" s="4">
        <f t="shared" ref="E321:F321" si="156">E324+E326+E322</f>
        <v>728.9</v>
      </c>
      <c r="F321" s="4">
        <f t="shared" si="156"/>
        <v>718.69999999999993</v>
      </c>
    </row>
    <row r="322" spans="1:6" s="29" customFormat="1" ht="96.75" customHeight="1">
      <c r="A322" s="10" t="s">
        <v>216</v>
      </c>
      <c r="B322" s="11" t="s">
        <v>552</v>
      </c>
      <c r="C322" s="11" t="s">
        <v>0</v>
      </c>
      <c r="D322" s="4">
        <f>D323</f>
        <v>1.1000000000000001</v>
      </c>
      <c r="E322" s="4">
        <f t="shared" ref="E322:F322" si="157">E323</f>
        <v>11.1</v>
      </c>
      <c r="F322" s="4">
        <f t="shared" si="157"/>
        <v>0.9</v>
      </c>
    </row>
    <row r="323" spans="1:6" s="29" customFormat="1" ht="53.45" customHeight="1">
      <c r="A323" s="10" t="s">
        <v>15</v>
      </c>
      <c r="B323" s="11" t="s">
        <v>552</v>
      </c>
      <c r="C323" s="11">
        <v>240</v>
      </c>
      <c r="D323" s="4">
        <v>1.1000000000000001</v>
      </c>
      <c r="E323" s="4">
        <v>11.1</v>
      </c>
      <c r="F323" s="4">
        <v>0.9</v>
      </c>
    </row>
    <row r="324" spans="1:6" s="29" customFormat="1" ht="69" customHeight="1">
      <c r="A324" s="10" t="s">
        <v>162</v>
      </c>
      <c r="B324" s="11" t="s">
        <v>163</v>
      </c>
      <c r="C324" s="11" t="s">
        <v>0</v>
      </c>
      <c r="D324" s="4">
        <f>D325</f>
        <v>344.2</v>
      </c>
      <c r="E324" s="4">
        <f t="shared" ref="E324:F326" si="158">E325</f>
        <v>344.2</v>
      </c>
      <c r="F324" s="4">
        <f t="shared" si="158"/>
        <v>344.2</v>
      </c>
    </row>
    <row r="325" spans="1:6" s="29" customFormat="1" ht="53.45" customHeight="1">
      <c r="A325" s="10" t="s">
        <v>13</v>
      </c>
      <c r="B325" s="11" t="s">
        <v>163</v>
      </c>
      <c r="C325" s="11" t="s">
        <v>14</v>
      </c>
      <c r="D325" s="4">
        <v>344.2</v>
      </c>
      <c r="E325" s="4">
        <v>344.2</v>
      </c>
      <c r="F325" s="4">
        <v>344.2</v>
      </c>
    </row>
    <row r="326" spans="1:6" s="29" customFormat="1" ht="69" customHeight="1">
      <c r="A326" s="10" t="s">
        <v>162</v>
      </c>
      <c r="B326" s="11" t="s">
        <v>161</v>
      </c>
      <c r="C326" s="11" t="s">
        <v>0</v>
      </c>
      <c r="D326" s="4">
        <f>D327</f>
        <v>373.6</v>
      </c>
      <c r="E326" s="4">
        <f t="shared" si="158"/>
        <v>373.6</v>
      </c>
      <c r="F326" s="4">
        <f t="shared" si="158"/>
        <v>373.6</v>
      </c>
    </row>
    <row r="327" spans="1:6" s="29" customFormat="1" ht="48" customHeight="1">
      <c r="A327" s="10" t="s">
        <v>13</v>
      </c>
      <c r="B327" s="11" t="s">
        <v>161</v>
      </c>
      <c r="C327" s="11" t="s">
        <v>14</v>
      </c>
      <c r="D327" s="4">
        <v>373.6</v>
      </c>
      <c r="E327" s="4">
        <v>373.6</v>
      </c>
      <c r="F327" s="4">
        <v>373.6</v>
      </c>
    </row>
    <row r="328" spans="1:6" s="29" customFormat="1" ht="51.75" customHeight="1">
      <c r="A328" s="10" t="s">
        <v>314</v>
      </c>
      <c r="B328" s="11" t="s">
        <v>313</v>
      </c>
      <c r="C328" s="11"/>
      <c r="D328" s="4">
        <f>D329</f>
        <v>836.4</v>
      </c>
      <c r="E328" s="4">
        <f t="shared" ref="E328:F328" si="159">E329</f>
        <v>911</v>
      </c>
      <c r="F328" s="4">
        <f t="shared" si="159"/>
        <v>942.2</v>
      </c>
    </row>
    <row r="329" spans="1:6" s="29" customFormat="1" ht="51.75" customHeight="1">
      <c r="A329" s="10" t="s">
        <v>316</v>
      </c>
      <c r="B329" s="11" t="s">
        <v>315</v>
      </c>
      <c r="C329" s="11"/>
      <c r="D329" s="4">
        <f>D330</f>
        <v>836.4</v>
      </c>
      <c r="E329" s="4">
        <f t="shared" ref="E329:F329" si="160">E330</f>
        <v>911</v>
      </c>
      <c r="F329" s="4">
        <f t="shared" si="160"/>
        <v>942.2</v>
      </c>
    </row>
    <row r="330" spans="1:6" s="29" customFormat="1" ht="51.75" customHeight="1">
      <c r="A330" s="10" t="s">
        <v>13</v>
      </c>
      <c r="B330" s="11" t="s">
        <v>315</v>
      </c>
      <c r="C330" s="11">
        <v>120</v>
      </c>
      <c r="D330" s="4">
        <v>836.4</v>
      </c>
      <c r="E330" s="4">
        <v>911</v>
      </c>
      <c r="F330" s="4">
        <v>942.2</v>
      </c>
    </row>
    <row r="331" spans="1:6" s="29" customFormat="1" ht="69" customHeight="1">
      <c r="A331" s="10" t="s">
        <v>307</v>
      </c>
      <c r="B331" s="11" t="s">
        <v>164</v>
      </c>
      <c r="C331" s="11" t="s">
        <v>0</v>
      </c>
      <c r="D331" s="4">
        <f>D332</f>
        <v>231.8</v>
      </c>
      <c r="E331" s="4">
        <f t="shared" ref="E331:F331" si="161">E332</f>
        <v>250</v>
      </c>
      <c r="F331" s="4">
        <f t="shared" si="161"/>
        <v>250</v>
      </c>
    </row>
    <row r="332" spans="1:6" s="29" customFormat="1" ht="69.75" customHeight="1">
      <c r="A332" s="10" t="s">
        <v>308</v>
      </c>
      <c r="B332" s="11" t="s">
        <v>165</v>
      </c>
      <c r="C332" s="11" t="s">
        <v>0</v>
      </c>
      <c r="D332" s="4">
        <f>D333</f>
        <v>231.8</v>
      </c>
      <c r="E332" s="4">
        <f t="shared" ref="E332:F332" si="162">E333</f>
        <v>250</v>
      </c>
      <c r="F332" s="4">
        <f t="shared" si="162"/>
        <v>250</v>
      </c>
    </row>
    <row r="333" spans="1:6" s="29" customFormat="1" ht="63.75" customHeight="1">
      <c r="A333" s="10" t="s">
        <v>166</v>
      </c>
      <c r="B333" s="11" t="s">
        <v>309</v>
      </c>
      <c r="C333" s="11" t="s">
        <v>0</v>
      </c>
      <c r="D333" s="4">
        <f>D334+D335</f>
        <v>231.8</v>
      </c>
      <c r="E333" s="4">
        <f t="shared" ref="E333:F333" si="163">E334+E335</f>
        <v>250</v>
      </c>
      <c r="F333" s="4">
        <f t="shared" si="163"/>
        <v>250</v>
      </c>
    </row>
    <row r="334" spans="1:6" s="29" customFormat="1" ht="53.45" customHeight="1">
      <c r="A334" s="10" t="s">
        <v>15</v>
      </c>
      <c r="B334" s="11" t="s">
        <v>309</v>
      </c>
      <c r="C334" s="11" t="s">
        <v>16</v>
      </c>
      <c r="D334" s="4">
        <v>226.8</v>
      </c>
      <c r="E334" s="4">
        <v>245</v>
      </c>
      <c r="F334" s="4">
        <v>245</v>
      </c>
    </row>
    <row r="335" spans="1:6" s="29" customFormat="1" ht="20.25" customHeight="1">
      <c r="A335" s="10" t="s">
        <v>242</v>
      </c>
      <c r="B335" s="11" t="s">
        <v>309</v>
      </c>
      <c r="C335" s="11">
        <v>350</v>
      </c>
      <c r="D335" s="4">
        <v>5</v>
      </c>
      <c r="E335" s="4">
        <v>5</v>
      </c>
      <c r="F335" s="4">
        <v>5</v>
      </c>
    </row>
    <row r="336" spans="1:6" s="29" customFormat="1" ht="53.45" customHeight="1">
      <c r="A336" s="10" t="s">
        <v>310</v>
      </c>
      <c r="B336" s="11" t="s">
        <v>167</v>
      </c>
      <c r="C336" s="11" t="s">
        <v>0</v>
      </c>
      <c r="D336" s="4">
        <f>D337</f>
        <v>1500</v>
      </c>
      <c r="E336" s="4">
        <f t="shared" ref="E336:F336" si="164">E337</f>
        <v>585</v>
      </c>
      <c r="F336" s="4">
        <f t="shared" si="164"/>
        <v>585</v>
      </c>
    </row>
    <row r="337" spans="1:6" s="29" customFormat="1" ht="72.75" customHeight="1">
      <c r="A337" s="10" t="s">
        <v>311</v>
      </c>
      <c r="B337" s="11" t="s">
        <v>168</v>
      </c>
      <c r="C337" s="11" t="s">
        <v>0</v>
      </c>
      <c r="D337" s="4">
        <f>D338</f>
        <v>1500</v>
      </c>
      <c r="E337" s="4">
        <f t="shared" ref="E337:F337" si="165">E338</f>
        <v>585</v>
      </c>
      <c r="F337" s="4">
        <f t="shared" si="165"/>
        <v>585</v>
      </c>
    </row>
    <row r="338" spans="1:6" s="29" customFormat="1" ht="48.75" customHeight="1">
      <c r="A338" s="10" t="s">
        <v>169</v>
      </c>
      <c r="B338" s="11" t="s">
        <v>312</v>
      </c>
      <c r="C338" s="11" t="s">
        <v>0</v>
      </c>
      <c r="D338" s="4">
        <f>D339</f>
        <v>1500</v>
      </c>
      <c r="E338" s="4">
        <f t="shared" ref="E338:F338" si="166">E339</f>
        <v>585</v>
      </c>
      <c r="F338" s="4">
        <f t="shared" si="166"/>
        <v>585</v>
      </c>
    </row>
    <row r="339" spans="1:6" s="29" customFormat="1" ht="51.75" customHeight="1">
      <c r="A339" s="10" t="s">
        <v>15</v>
      </c>
      <c r="B339" s="11" t="s">
        <v>312</v>
      </c>
      <c r="C339" s="11" t="s">
        <v>16</v>
      </c>
      <c r="D339" s="4">
        <v>1500</v>
      </c>
      <c r="E339" s="4">
        <v>585</v>
      </c>
      <c r="F339" s="4">
        <v>585</v>
      </c>
    </row>
    <row r="340" spans="1:6" ht="20.25" hidden="1" customHeight="1">
      <c r="A340" s="41" t="s">
        <v>460</v>
      </c>
      <c r="B340" s="9" t="s">
        <v>455</v>
      </c>
      <c r="C340" s="9"/>
      <c r="D340" s="38">
        <f>D341</f>
        <v>13630</v>
      </c>
      <c r="E340" s="38">
        <f t="shared" ref="E340:F340" si="167">E341</f>
        <v>5200</v>
      </c>
      <c r="F340" s="38">
        <f t="shared" si="167"/>
        <v>5200</v>
      </c>
    </row>
    <row r="341" spans="1:6" s="29" customFormat="1" ht="65.25" customHeight="1">
      <c r="A341" s="17" t="s">
        <v>461</v>
      </c>
      <c r="B341" s="11" t="s">
        <v>456</v>
      </c>
      <c r="C341" s="11"/>
      <c r="D341" s="4">
        <f>D342+D344+D346+D348+D350</f>
        <v>13630</v>
      </c>
      <c r="E341" s="4">
        <f t="shared" ref="E341:F341" si="168">E342+E344+E346+E348+E350</f>
        <v>5200</v>
      </c>
      <c r="F341" s="4">
        <f t="shared" si="168"/>
        <v>5200</v>
      </c>
    </row>
    <row r="342" spans="1:6" ht="6.75" hidden="1" customHeight="1">
      <c r="A342" s="40" t="s">
        <v>462</v>
      </c>
      <c r="B342" s="7" t="s">
        <v>457</v>
      </c>
      <c r="C342" s="7"/>
      <c r="D342" s="3">
        <f>D343</f>
        <v>0</v>
      </c>
      <c r="E342" s="3">
        <f t="shared" ref="E342:F342" si="169">E343</f>
        <v>0</v>
      </c>
      <c r="F342" s="3">
        <f t="shared" si="169"/>
        <v>0</v>
      </c>
    </row>
    <row r="343" spans="1:6" ht="26.25" hidden="1" customHeight="1">
      <c r="A343" s="6" t="s">
        <v>15</v>
      </c>
      <c r="B343" s="7" t="s">
        <v>457</v>
      </c>
      <c r="C343" s="7">
        <v>240</v>
      </c>
      <c r="D343" s="3">
        <v>0</v>
      </c>
      <c r="E343" s="3">
        <v>0</v>
      </c>
      <c r="F343" s="3">
        <v>0</v>
      </c>
    </row>
    <row r="344" spans="1:6" s="29" customFormat="1" ht="23.25" customHeight="1">
      <c r="A344" s="17" t="s">
        <v>462</v>
      </c>
      <c r="B344" s="11" t="s">
        <v>457</v>
      </c>
      <c r="C344" s="11"/>
      <c r="D344" s="4">
        <f>D345</f>
        <v>11230</v>
      </c>
      <c r="E344" s="4">
        <f t="shared" ref="E344:F344" si="170">E345</f>
        <v>3500</v>
      </c>
      <c r="F344" s="4">
        <f t="shared" si="170"/>
        <v>3500</v>
      </c>
    </row>
    <row r="345" spans="1:6" s="29" customFormat="1" ht="53.45" customHeight="1">
      <c r="A345" s="10" t="s">
        <v>15</v>
      </c>
      <c r="B345" s="11" t="s">
        <v>457</v>
      </c>
      <c r="C345" s="11">
        <v>240</v>
      </c>
      <c r="D345" s="4">
        <v>11230</v>
      </c>
      <c r="E345" s="4">
        <v>3500</v>
      </c>
      <c r="F345" s="4">
        <v>3500</v>
      </c>
    </row>
    <row r="346" spans="1:6" s="29" customFormat="1" ht="123.75" customHeight="1">
      <c r="A346" s="17" t="s">
        <v>463</v>
      </c>
      <c r="B346" s="11" t="s">
        <v>458</v>
      </c>
      <c r="C346" s="11"/>
      <c r="D346" s="4">
        <f>D347</f>
        <v>1500</v>
      </c>
      <c r="E346" s="4">
        <f t="shared" ref="E346:F346" si="171">E347</f>
        <v>800</v>
      </c>
      <c r="F346" s="4">
        <f t="shared" si="171"/>
        <v>800</v>
      </c>
    </row>
    <row r="347" spans="1:6" s="29" customFormat="1" ht="53.45" customHeight="1">
      <c r="A347" s="10" t="s">
        <v>15</v>
      </c>
      <c r="B347" s="11" t="s">
        <v>458</v>
      </c>
      <c r="C347" s="11">
        <v>240</v>
      </c>
      <c r="D347" s="4">
        <v>1500</v>
      </c>
      <c r="E347" s="4">
        <v>800</v>
      </c>
      <c r="F347" s="4">
        <v>800</v>
      </c>
    </row>
    <row r="348" spans="1:6" s="29" customFormat="1" ht="45.75" customHeight="1">
      <c r="A348" s="17" t="s">
        <v>464</v>
      </c>
      <c r="B348" s="11" t="s">
        <v>459</v>
      </c>
      <c r="C348" s="11"/>
      <c r="D348" s="4">
        <f>D349</f>
        <v>800</v>
      </c>
      <c r="E348" s="4">
        <f t="shared" ref="E348:F348" si="172">E349</f>
        <v>800</v>
      </c>
      <c r="F348" s="4">
        <f t="shared" si="172"/>
        <v>800</v>
      </c>
    </row>
    <row r="349" spans="1:6" s="29" customFormat="1" ht="51.75" customHeight="1">
      <c r="A349" s="10" t="s">
        <v>15</v>
      </c>
      <c r="B349" s="11" t="s">
        <v>459</v>
      </c>
      <c r="C349" s="11">
        <v>240</v>
      </c>
      <c r="D349" s="4">
        <v>800</v>
      </c>
      <c r="E349" s="4">
        <v>800</v>
      </c>
      <c r="F349" s="4">
        <v>800</v>
      </c>
    </row>
    <row r="350" spans="1:6" s="29" customFormat="1" ht="35.25" customHeight="1">
      <c r="A350" s="2" t="s">
        <v>529</v>
      </c>
      <c r="B350" s="11" t="s">
        <v>528</v>
      </c>
      <c r="C350" s="11"/>
      <c r="D350" s="4">
        <f>D351</f>
        <v>100</v>
      </c>
      <c r="E350" s="4">
        <f t="shared" ref="E350:F350" si="173">E351</f>
        <v>100</v>
      </c>
      <c r="F350" s="4">
        <f t="shared" si="173"/>
        <v>100</v>
      </c>
    </row>
    <row r="351" spans="1:6" s="29" customFormat="1" ht="48" customHeight="1">
      <c r="A351" s="10" t="s">
        <v>15</v>
      </c>
      <c r="B351" s="11" t="s">
        <v>528</v>
      </c>
      <c r="C351" s="11">
        <v>240</v>
      </c>
      <c r="D351" s="4">
        <v>100</v>
      </c>
      <c r="E351" s="4">
        <v>100</v>
      </c>
      <c r="F351" s="4">
        <v>100</v>
      </c>
    </row>
    <row r="352" spans="1:6" s="29" customFormat="1" ht="68.25" customHeight="1">
      <c r="A352" s="13" t="s">
        <v>170</v>
      </c>
      <c r="B352" s="14" t="s">
        <v>171</v>
      </c>
      <c r="C352" s="14" t="s">
        <v>0</v>
      </c>
      <c r="D352" s="25">
        <f>D353+D357</f>
        <v>6371.6</v>
      </c>
      <c r="E352" s="25">
        <f t="shared" ref="E352:F352" si="174">E353+E357</f>
        <v>6371.6</v>
      </c>
      <c r="F352" s="25">
        <f t="shared" si="174"/>
        <v>6371.6</v>
      </c>
    </row>
    <row r="353" spans="1:6" s="29" customFormat="1" ht="72" customHeight="1">
      <c r="A353" s="10" t="s">
        <v>322</v>
      </c>
      <c r="B353" s="11" t="s">
        <v>172</v>
      </c>
      <c r="C353" s="11" t="s">
        <v>0</v>
      </c>
      <c r="D353" s="4">
        <f>D354</f>
        <v>150</v>
      </c>
      <c r="E353" s="4">
        <f t="shared" ref="E353:F353" si="175">E354</f>
        <v>150</v>
      </c>
      <c r="F353" s="4">
        <f t="shared" si="175"/>
        <v>150</v>
      </c>
    </row>
    <row r="354" spans="1:6" s="29" customFormat="1" ht="81" customHeight="1">
      <c r="A354" s="10" t="s">
        <v>324</v>
      </c>
      <c r="B354" s="11" t="s">
        <v>323</v>
      </c>
      <c r="C354" s="11"/>
      <c r="D354" s="4">
        <f>D355</f>
        <v>150</v>
      </c>
      <c r="E354" s="4">
        <f t="shared" ref="E354:F354" si="176">E355</f>
        <v>150</v>
      </c>
      <c r="F354" s="4">
        <f t="shared" si="176"/>
        <v>150</v>
      </c>
    </row>
    <row r="355" spans="1:6" s="29" customFormat="1" ht="71.25" customHeight="1">
      <c r="A355" s="10" t="s">
        <v>173</v>
      </c>
      <c r="B355" s="11" t="s">
        <v>325</v>
      </c>
      <c r="C355" s="11" t="s">
        <v>0</v>
      </c>
      <c r="D355" s="4">
        <f>D356</f>
        <v>150</v>
      </c>
      <c r="E355" s="4">
        <f t="shared" ref="E355:F355" si="177">E356</f>
        <v>150</v>
      </c>
      <c r="F355" s="4">
        <f t="shared" si="177"/>
        <v>150</v>
      </c>
    </row>
    <row r="356" spans="1:6" s="29" customFormat="1" ht="50.25" customHeight="1">
      <c r="A356" s="10" t="s">
        <v>15</v>
      </c>
      <c r="B356" s="11" t="s">
        <v>325</v>
      </c>
      <c r="C356" s="11" t="s">
        <v>16</v>
      </c>
      <c r="D356" s="4">
        <v>150</v>
      </c>
      <c r="E356" s="4">
        <v>150</v>
      </c>
      <c r="F356" s="4">
        <v>150</v>
      </c>
    </row>
    <row r="357" spans="1:6" s="29" customFormat="1" ht="53.45" customHeight="1">
      <c r="A357" s="10" t="s">
        <v>318</v>
      </c>
      <c r="B357" s="11" t="s">
        <v>174</v>
      </c>
      <c r="C357" s="11" t="s">
        <v>0</v>
      </c>
      <c r="D357" s="4">
        <f>D358</f>
        <v>6221.6</v>
      </c>
      <c r="E357" s="4">
        <f t="shared" ref="E357:F357" si="178">E358</f>
        <v>6221.6</v>
      </c>
      <c r="F357" s="4">
        <f t="shared" si="178"/>
        <v>6221.6</v>
      </c>
    </row>
    <row r="358" spans="1:6" s="29" customFormat="1" ht="42" customHeight="1">
      <c r="A358" s="10" t="s">
        <v>320</v>
      </c>
      <c r="B358" s="11" t="s">
        <v>319</v>
      </c>
      <c r="C358" s="11"/>
      <c r="D358" s="4">
        <f>D359+D364+D362</f>
        <v>6221.6</v>
      </c>
      <c r="E358" s="4">
        <f t="shared" ref="E358:F358" si="179">E359+E364+E362</f>
        <v>6221.6</v>
      </c>
      <c r="F358" s="4">
        <f t="shared" si="179"/>
        <v>6221.6</v>
      </c>
    </row>
    <row r="359" spans="1:6" s="29" customFormat="1" ht="56.25" customHeight="1">
      <c r="A359" s="10" t="s">
        <v>175</v>
      </c>
      <c r="B359" s="11" t="s">
        <v>321</v>
      </c>
      <c r="C359" s="11" t="s">
        <v>0</v>
      </c>
      <c r="D359" s="4">
        <f>D360+D361</f>
        <v>6221.6</v>
      </c>
      <c r="E359" s="4">
        <f t="shared" ref="E359:F359" si="180">E360+E361</f>
        <v>6221.6</v>
      </c>
      <c r="F359" s="4">
        <f t="shared" si="180"/>
        <v>6221.6</v>
      </c>
    </row>
    <row r="360" spans="1:6" s="29" customFormat="1" ht="45.75" customHeight="1">
      <c r="A360" s="10" t="s">
        <v>13</v>
      </c>
      <c r="B360" s="11" t="s">
        <v>321</v>
      </c>
      <c r="C360" s="11" t="s">
        <v>14</v>
      </c>
      <c r="D360" s="4">
        <v>6121.6</v>
      </c>
      <c r="E360" s="4">
        <v>6121.6</v>
      </c>
      <c r="F360" s="4">
        <v>6121.6</v>
      </c>
    </row>
    <row r="361" spans="1:6" s="29" customFormat="1" ht="51" customHeight="1">
      <c r="A361" s="10" t="s">
        <v>15</v>
      </c>
      <c r="B361" s="11" t="s">
        <v>321</v>
      </c>
      <c r="C361" s="11" t="s">
        <v>16</v>
      </c>
      <c r="D361" s="4">
        <v>100</v>
      </c>
      <c r="E361" s="4">
        <v>100</v>
      </c>
      <c r="F361" s="4">
        <v>100</v>
      </c>
    </row>
    <row r="362" spans="1:6" ht="0.75" customHeight="1">
      <c r="A362" s="6" t="s">
        <v>256</v>
      </c>
      <c r="B362" s="7" t="s">
        <v>535</v>
      </c>
      <c r="C362" s="7" t="s">
        <v>0</v>
      </c>
      <c r="D362" s="3">
        <f>D363</f>
        <v>0</v>
      </c>
      <c r="E362" s="3">
        <f t="shared" ref="E362:F362" si="181">E363</f>
        <v>0</v>
      </c>
      <c r="F362" s="3">
        <f t="shared" si="181"/>
        <v>0</v>
      </c>
    </row>
    <row r="363" spans="1:6" ht="48" hidden="1" customHeight="1">
      <c r="A363" s="6" t="s">
        <v>13</v>
      </c>
      <c r="B363" s="7" t="s">
        <v>535</v>
      </c>
      <c r="C363" s="7" t="s">
        <v>14</v>
      </c>
      <c r="D363" s="3">
        <v>0</v>
      </c>
      <c r="E363" s="3">
        <v>0</v>
      </c>
      <c r="F363" s="3">
        <v>0</v>
      </c>
    </row>
    <row r="364" spans="1:6" ht="67.5" hidden="1" customHeight="1">
      <c r="A364" s="6" t="s">
        <v>531</v>
      </c>
      <c r="B364" s="7" t="s">
        <v>530</v>
      </c>
      <c r="C364" s="7" t="s">
        <v>0</v>
      </c>
      <c r="D364" s="3">
        <f>D365</f>
        <v>0</v>
      </c>
      <c r="E364" s="3">
        <f t="shared" ref="E364:F364" si="182">E365</f>
        <v>0</v>
      </c>
      <c r="F364" s="3">
        <f t="shared" si="182"/>
        <v>0</v>
      </c>
    </row>
    <row r="365" spans="1:6" ht="40.5" hidden="1" customHeight="1">
      <c r="A365" s="6" t="s">
        <v>13</v>
      </c>
      <c r="B365" s="7" t="s">
        <v>530</v>
      </c>
      <c r="C365" s="7" t="s">
        <v>14</v>
      </c>
      <c r="D365" s="3">
        <v>0</v>
      </c>
      <c r="E365" s="3">
        <v>0</v>
      </c>
      <c r="F365" s="3">
        <v>0</v>
      </c>
    </row>
    <row r="366" spans="1:6" s="29" customFormat="1" ht="46.5" customHeight="1">
      <c r="A366" s="20" t="s">
        <v>341</v>
      </c>
      <c r="B366" s="21" t="s">
        <v>344</v>
      </c>
      <c r="C366" s="21"/>
      <c r="D366" s="25">
        <f>D367+D381+D384+D391</f>
        <v>8662.1</v>
      </c>
      <c r="E366" s="25">
        <f t="shared" ref="E366:F366" si="183">E367+E381+E384+E391</f>
        <v>7762.6</v>
      </c>
      <c r="F366" s="25">
        <f t="shared" si="183"/>
        <v>7854.9</v>
      </c>
    </row>
    <row r="367" spans="1:6" s="29" customFormat="1" ht="34.5" customHeight="1">
      <c r="A367" s="2" t="s">
        <v>342</v>
      </c>
      <c r="B367" s="15" t="s">
        <v>560</v>
      </c>
      <c r="C367" s="15"/>
      <c r="D367" s="4">
        <f>D368+D375+D379+D377</f>
        <v>2411</v>
      </c>
      <c r="E367" s="4">
        <f t="shared" ref="E367:F367" si="184">E368+E375+E379+E377</f>
        <v>1461.5</v>
      </c>
      <c r="F367" s="4">
        <f t="shared" si="184"/>
        <v>1454.9</v>
      </c>
    </row>
    <row r="368" spans="1:6" ht="0.75" customHeight="1">
      <c r="A368" s="8"/>
      <c r="B368" s="26"/>
      <c r="C368" s="26"/>
      <c r="D368" s="3"/>
      <c r="E368" s="3"/>
      <c r="F368" s="3"/>
    </row>
    <row r="369" spans="1:6" ht="51" hidden="1" customHeight="1">
      <c r="A369" s="8"/>
      <c r="B369" s="26"/>
      <c r="C369" s="26"/>
      <c r="D369" s="3"/>
      <c r="E369" s="3"/>
      <c r="F369" s="3"/>
    </row>
    <row r="370" spans="1:6" ht="49.5" hidden="1" customHeight="1">
      <c r="A370" s="8" t="s">
        <v>496</v>
      </c>
      <c r="B370" s="26" t="s">
        <v>492</v>
      </c>
      <c r="C370" s="26"/>
      <c r="D370" s="3">
        <f>D373</f>
        <v>0</v>
      </c>
      <c r="E370" s="3">
        <f t="shared" ref="E370:F370" si="185">E373</f>
        <v>0</v>
      </c>
      <c r="F370" s="3">
        <f t="shared" si="185"/>
        <v>0</v>
      </c>
    </row>
    <row r="371" spans="1:6" ht="33.75" hidden="1" customHeight="1">
      <c r="A371" s="8"/>
      <c r="B371" s="7"/>
      <c r="C371" s="7"/>
      <c r="D371" s="3"/>
      <c r="E371" s="3"/>
      <c r="F371" s="3">
        <f t="shared" ref="F371" si="186">F372</f>
        <v>0</v>
      </c>
    </row>
    <row r="372" spans="1:6" ht="31.5" hidden="1" customHeight="1">
      <c r="A372" s="6"/>
      <c r="B372" s="7"/>
      <c r="C372" s="7"/>
      <c r="D372" s="3"/>
      <c r="E372" s="3"/>
      <c r="F372" s="3">
        <v>0</v>
      </c>
    </row>
    <row r="373" spans="1:6" ht="36.75" hidden="1" customHeight="1">
      <c r="A373" s="8" t="s">
        <v>498</v>
      </c>
      <c r="B373" s="26" t="s">
        <v>493</v>
      </c>
      <c r="C373" s="26"/>
      <c r="D373" s="3">
        <f>D374</f>
        <v>0</v>
      </c>
      <c r="E373" s="3">
        <f t="shared" ref="E373:F373" si="187">E374</f>
        <v>0</v>
      </c>
      <c r="F373" s="3">
        <f t="shared" si="187"/>
        <v>0</v>
      </c>
    </row>
    <row r="374" spans="1:6" ht="35.25" hidden="1" customHeight="1">
      <c r="A374" s="8" t="s">
        <v>15</v>
      </c>
      <c r="B374" s="26" t="s">
        <v>493</v>
      </c>
      <c r="C374" s="26">
        <v>240</v>
      </c>
      <c r="D374" s="3">
        <v>0</v>
      </c>
      <c r="E374" s="3">
        <v>0</v>
      </c>
      <c r="F374" s="3">
        <v>0</v>
      </c>
    </row>
    <row r="375" spans="1:6" ht="36.75" hidden="1" customHeight="1">
      <c r="A375" s="8" t="s">
        <v>343</v>
      </c>
      <c r="B375" s="26" t="s">
        <v>509</v>
      </c>
      <c r="C375" s="26"/>
      <c r="D375" s="3">
        <f>D376</f>
        <v>0</v>
      </c>
      <c r="E375" s="3">
        <f t="shared" ref="E375:F375" si="188">E376</f>
        <v>0</v>
      </c>
      <c r="F375" s="3">
        <f t="shared" si="188"/>
        <v>0</v>
      </c>
    </row>
    <row r="376" spans="1:6" ht="27" hidden="1" customHeight="1">
      <c r="A376" s="8" t="s">
        <v>15</v>
      </c>
      <c r="B376" s="26" t="s">
        <v>509</v>
      </c>
      <c r="C376" s="26">
        <v>240</v>
      </c>
      <c r="D376" s="3">
        <v>0</v>
      </c>
      <c r="E376" s="3">
        <v>0</v>
      </c>
      <c r="F376" s="3">
        <v>0</v>
      </c>
    </row>
    <row r="377" spans="1:6" s="29" customFormat="1" ht="54" customHeight="1">
      <c r="A377" s="45" t="s">
        <v>343</v>
      </c>
      <c r="B377" s="15" t="s">
        <v>561</v>
      </c>
      <c r="C377" s="15"/>
      <c r="D377" s="4">
        <f>D378</f>
        <v>1461</v>
      </c>
      <c r="E377" s="47">
        <f t="shared" ref="E377" si="189">E378</f>
        <v>1461.5</v>
      </c>
      <c r="F377" s="4">
        <f t="shared" ref="F377" si="190">F378</f>
        <v>1454.9</v>
      </c>
    </row>
    <row r="378" spans="1:6" s="29" customFormat="1" ht="54" customHeight="1">
      <c r="A378" s="2" t="s">
        <v>15</v>
      </c>
      <c r="B378" s="15" t="s">
        <v>561</v>
      </c>
      <c r="C378" s="15">
        <v>240</v>
      </c>
      <c r="D378" s="4">
        <v>1461</v>
      </c>
      <c r="E378" s="4">
        <v>1461.5</v>
      </c>
      <c r="F378" s="4">
        <v>1454.9</v>
      </c>
    </row>
    <row r="379" spans="1:6" s="29" customFormat="1" ht="36" customHeight="1">
      <c r="A379" s="2" t="s">
        <v>343</v>
      </c>
      <c r="B379" s="15" t="s">
        <v>576</v>
      </c>
      <c r="C379" s="15"/>
      <c r="D379" s="4">
        <f>D380</f>
        <v>950</v>
      </c>
      <c r="E379" s="4">
        <f t="shared" ref="E379:F379" si="191">E380</f>
        <v>0</v>
      </c>
      <c r="F379" s="4">
        <f t="shared" si="191"/>
        <v>0</v>
      </c>
    </row>
    <row r="380" spans="1:6" s="29" customFormat="1" ht="53.25" customHeight="1">
      <c r="A380" s="2" t="s">
        <v>15</v>
      </c>
      <c r="B380" s="15" t="s">
        <v>576</v>
      </c>
      <c r="C380" s="15">
        <v>240</v>
      </c>
      <c r="D380" s="4">
        <v>950</v>
      </c>
      <c r="E380" s="4">
        <v>0</v>
      </c>
      <c r="F380" s="4">
        <v>0</v>
      </c>
    </row>
    <row r="381" spans="1:6" s="29" customFormat="1" ht="53.25" customHeight="1">
      <c r="A381" s="2" t="s">
        <v>496</v>
      </c>
      <c r="B381" s="15" t="s">
        <v>492</v>
      </c>
      <c r="C381" s="15"/>
      <c r="D381" s="4">
        <f>D382</f>
        <v>1.1000000000000001</v>
      </c>
      <c r="E381" s="4">
        <f t="shared" ref="E381:F381" si="192">E382</f>
        <v>1.1000000000000001</v>
      </c>
      <c r="F381" s="4">
        <f t="shared" si="192"/>
        <v>0</v>
      </c>
    </row>
    <row r="382" spans="1:6" s="29" customFormat="1" ht="52.5" customHeight="1">
      <c r="A382" s="2" t="s">
        <v>498</v>
      </c>
      <c r="B382" s="15" t="s">
        <v>493</v>
      </c>
      <c r="C382" s="15"/>
      <c r="D382" s="4">
        <f>D383</f>
        <v>1.1000000000000001</v>
      </c>
      <c r="E382" s="4">
        <f t="shared" ref="E382:F382" si="193">E383</f>
        <v>1.1000000000000001</v>
      </c>
      <c r="F382" s="4">
        <f t="shared" si="193"/>
        <v>0</v>
      </c>
    </row>
    <row r="383" spans="1:6" ht="53.25" hidden="1" customHeight="1">
      <c r="A383" s="8" t="s">
        <v>15</v>
      </c>
      <c r="B383" s="26" t="s">
        <v>493</v>
      </c>
      <c r="C383" s="26">
        <v>240</v>
      </c>
      <c r="D383" s="3">
        <v>1.1000000000000001</v>
      </c>
      <c r="E383" s="3">
        <v>1.1000000000000001</v>
      </c>
      <c r="F383" s="3">
        <v>0</v>
      </c>
    </row>
    <row r="384" spans="1:6" ht="53.25" hidden="1" customHeight="1">
      <c r="A384" s="8" t="s">
        <v>497</v>
      </c>
      <c r="B384" s="26" t="s">
        <v>494</v>
      </c>
      <c r="C384" s="26"/>
      <c r="D384" s="3">
        <f>D385+D389</f>
        <v>6250</v>
      </c>
      <c r="E384" s="3">
        <f t="shared" ref="E384:F384" si="194">E385+E389</f>
        <v>6300</v>
      </c>
      <c r="F384" s="3">
        <f t="shared" si="194"/>
        <v>6300</v>
      </c>
    </row>
    <row r="385" spans="1:6" ht="36" hidden="1" customHeight="1">
      <c r="A385" s="8" t="s">
        <v>507</v>
      </c>
      <c r="B385" s="26" t="s">
        <v>508</v>
      </c>
      <c r="C385" s="26"/>
      <c r="D385" s="3">
        <f>D386</f>
        <v>0</v>
      </c>
      <c r="E385" s="3">
        <f t="shared" ref="E385:F385" si="195">E386</f>
        <v>0</v>
      </c>
      <c r="F385" s="3">
        <f t="shared" si="195"/>
        <v>0</v>
      </c>
    </row>
    <row r="386" spans="1:6" ht="53.25" hidden="1" customHeight="1">
      <c r="A386" s="8" t="s">
        <v>15</v>
      </c>
      <c r="B386" s="26" t="s">
        <v>508</v>
      </c>
      <c r="C386" s="26">
        <v>240</v>
      </c>
      <c r="D386" s="3">
        <v>0</v>
      </c>
      <c r="E386" s="3">
        <v>0</v>
      </c>
      <c r="F386" s="3">
        <v>0</v>
      </c>
    </row>
    <row r="387" spans="1:6" ht="53.25" hidden="1" customHeight="1">
      <c r="A387" s="8" t="s">
        <v>499</v>
      </c>
      <c r="B387" s="26" t="s">
        <v>495</v>
      </c>
      <c r="C387" s="26"/>
      <c r="D387" s="3">
        <f>D388</f>
        <v>0</v>
      </c>
      <c r="E387" s="3">
        <f t="shared" ref="E387:F387" si="196">E388</f>
        <v>0</v>
      </c>
      <c r="F387" s="3">
        <f t="shared" si="196"/>
        <v>0</v>
      </c>
    </row>
    <row r="388" spans="1:6" ht="53.25" hidden="1" customHeight="1">
      <c r="A388" s="8" t="s">
        <v>15</v>
      </c>
      <c r="B388" s="26" t="s">
        <v>495</v>
      </c>
      <c r="C388" s="26">
        <v>240</v>
      </c>
      <c r="D388" s="3">
        <v>0</v>
      </c>
      <c r="E388" s="3">
        <v>0</v>
      </c>
      <c r="F388" s="3">
        <v>0</v>
      </c>
    </row>
    <row r="389" spans="1:6" s="29" customFormat="1" ht="52.5" customHeight="1">
      <c r="A389" s="2" t="s">
        <v>507</v>
      </c>
      <c r="B389" s="15" t="s">
        <v>512</v>
      </c>
      <c r="C389" s="15"/>
      <c r="D389" s="4">
        <f>D390</f>
        <v>6250</v>
      </c>
      <c r="E389" s="4">
        <f t="shared" ref="E389:F389" si="197">E390</f>
        <v>6300</v>
      </c>
      <c r="F389" s="4">
        <f t="shared" si="197"/>
        <v>6300</v>
      </c>
    </row>
    <row r="390" spans="1:6" s="29" customFormat="1" ht="53.25" customHeight="1">
      <c r="A390" s="2" t="s">
        <v>15</v>
      </c>
      <c r="B390" s="15" t="s">
        <v>512</v>
      </c>
      <c r="C390" s="15">
        <v>240</v>
      </c>
      <c r="D390" s="4">
        <v>6250</v>
      </c>
      <c r="E390" s="4">
        <v>6300</v>
      </c>
      <c r="F390" s="4">
        <v>6300</v>
      </c>
    </row>
    <row r="391" spans="1:6" s="29" customFormat="1" ht="53.25" customHeight="1">
      <c r="A391" s="2" t="s">
        <v>542</v>
      </c>
      <c r="B391" s="15" t="s">
        <v>544</v>
      </c>
      <c r="C391" s="15"/>
      <c r="D391" s="4">
        <f>D392</f>
        <v>0</v>
      </c>
      <c r="E391" s="4">
        <f t="shared" ref="E391:F391" si="198">E392</f>
        <v>0</v>
      </c>
      <c r="F391" s="4">
        <f t="shared" si="198"/>
        <v>100</v>
      </c>
    </row>
    <row r="392" spans="1:6" s="29" customFormat="1" ht="53.45" customHeight="1">
      <c r="A392" s="2" t="s">
        <v>543</v>
      </c>
      <c r="B392" s="15" t="s">
        <v>554</v>
      </c>
      <c r="C392" s="15"/>
      <c r="D392" s="4">
        <f>D393</f>
        <v>0</v>
      </c>
      <c r="E392" s="4">
        <f t="shared" ref="E392:F392" si="199">E393</f>
        <v>0</v>
      </c>
      <c r="F392" s="4">
        <f t="shared" si="199"/>
        <v>100</v>
      </c>
    </row>
    <row r="393" spans="1:6" s="29" customFormat="1" ht="36.6" customHeight="1">
      <c r="A393" s="2" t="s">
        <v>15</v>
      </c>
      <c r="B393" s="15" t="s">
        <v>554</v>
      </c>
      <c r="C393" s="15">
        <v>240</v>
      </c>
      <c r="D393" s="4">
        <v>0</v>
      </c>
      <c r="E393" s="4">
        <v>0</v>
      </c>
      <c r="F393" s="4">
        <v>100</v>
      </c>
    </row>
    <row r="394" spans="1:6" s="29" customFormat="1" ht="48.75" customHeight="1">
      <c r="A394" s="13" t="s">
        <v>176</v>
      </c>
      <c r="B394" s="14" t="s">
        <v>177</v>
      </c>
      <c r="C394" s="14" t="s">
        <v>0</v>
      </c>
      <c r="D394" s="25">
        <f>D395+D399+D415+D442</f>
        <v>170038.39999999999</v>
      </c>
      <c r="E394" s="25">
        <f>E395+E399+E415+E442</f>
        <v>167647.70000000001</v>
      </c>
      <c r="F394" s="25">
        <f>F395+F399+F415+F442</f>
        <v>167675.70000000001</v>
      </c>
    </row>
    <row r="395" spans="1:6" s="29" customFormat="1" ht="36.6" customHeight="1">
      <c r="A395" s="10" t="s">
        <v>178</v>
      </c>
      <c r="B395" s="11" t="s">
        <v>179</v>
      </c>
      <c r="C395" s="11" t="s">
        <v>0</v>
      </c>
      <c r="D395" s="4">
        <f>D396</f>
        <v>70</v>
      </c>
      <c r="E395" s="4">
        <f t="shared" ref="E395:F395" si="200">E396</f>
        <v>70</v>
      </c>
      <c r="F395" s="4">
        <f t="shared" si="200"/>
        <v>70</v>
      </c>
    </row>
    <row r="396" spans="1:6" s="29" customFormat="1" ht="53.45" customHeight="1">
      <c r="A396" s="17" t="s">
        <v>413</v>
      </c>
      <c r="B396" s="11" t="s">
        <v>412</v>
      </c>
      <c r="C396" s="11"/>
      <c r="D396" s="4">
        <f>D397</f>
        <v>70</v>
      </c>
      <c r="E396" s="4">
        <f t="shared" ref="E396:F396" si="201">E397</f>
        <v>70</v>
      </c>
      <c r="F396" s="4">
        <f t="shared" si="201"/>
        <v>70</v>
      </c>
    </row>
    <row r="397" spans="1:6" s="29" customFormat="1" ht="36.75" customHeight="1">
      <c r="A397" s="10" t="s">
        <v>180</v>
      </c>
      <c r="B397" s="11" t="s">
        <v>414</v>
      </c>
      <c r="C397" s="11" t="s">
        <v>0</v>
      </c>
      <c r="D397" s="4">
        <v>70</v>
      </c>
      <c r="E397" s="4">
        <v>70</v>
      </c>
      <c r="F397" s="4">
        <v>70</v>
      </c>
    </row>
    <row r="398" spans="1:6" s="29" customFormat="1" ht="54" customHeight="1">
      <c r="A398" s="10" t="s">
        <v>15</v>
      </c>
      <c r="B398" s="11" t="s">
        <v>414</v>
      </c>
      <c r="C398" s="11" t="s">
        <v>16</v>
      </c>
      <c r="D398" s="4">
        <v>70</v>
      </c>
      <c r="E398" s="4">
        <v>70</v>
      </c>
      <c r="F398" s="4">
        <v>70</v>
      </c>
    </row>
    <row r="399" spans="1:6" s="29" customFormat="1" ht="96" customHeight="1">
      <c r="A399" s="10" t="s">
        <v>416</v>
      </c>
      <c r="B399" s="11" t="s">
        <v>181</v>
      </c>
      <c r="C399" s="11" t="s">
        <v>0</v>
      </c>
      <c r="D399" s="4">
        <f>D400</f>
        <v>67932</v>
      </c>
      <c r="E399" s="4">
        <f t="shared" ref="E399:F399" si="202">E400</f>
        <v>64919.399999999994</v>
      </c>
      <c r="F399" s="4">
        <f t="shared" si="202"/>
        <v>64919.399999999994</v>
      </c>
    </row>
    <row r="400" spans="1:6" s="29" customFormat="1" ht="113.25" customHeight="1">
      <c r="A400" s="2" t="s">
        <v>417</v>
      </c>
      <c r="B400" s="11" t="s">
        <v>415</v>
      </c>
      <c r="C400" s="11"/>
      <c r="D400" s="4">
        <f>D401+D405+D408+D412</f>
        <v>67932</v>
      </c>
      <c r="E400" s="4">
        <f t="shared" ref="E400:F400" si="203">E401+E405+E408+E412</f>
        <v>64919.399999999994</v>
      </c>
      <c r="F400" s="4">
        <f t="shared" si="203"/>
        <v>64919.399999999994</v>
      </c>
    </row>
    <row r="401" spans="1:6" s="29" customFormat="1" ht="99" customHeight="1">
      <c r="A401" s="2" t="s">
        <v>419</v>
      </c>
      <c r="B401" s="11" t="s">
        <v>418</v>
      </c>
      <c r="C401" s="11" t="s">
        <v>0</v>
      </c>
      <c r="D401" s="4">
        <f>D402+D403+D404</f>
        <v>67932</v>
      </c>
      <c r="E401" s="4">
        <f t="shared" ref="E401:F401" si="204">E402+E403+E404</f>
        <v>64919.399999999994</v>
      </c>
      <c r="F401" s="4">
        <f t="shared" si="204"/>
        <v>64919.399999999994</v>
      </c>
    </row>
    <row r="402" spans="1:6" s="29" customFormat="1" ht="34.5" customHeight="1">
      <c r="A402" s="10" t="s">
        <v>10</v>
      </c>
      <c r="B402" s="11" t="s">
        <v>418</v>
      </c>
      <c r="C402" s="11" t="s">
        <v>11</v>
      </c>
      <c r="D402" s="4">
        <v>37420.6</v>
      </c>
      <c r="E402" s="4">
        <v>37420.6</v>
      </c>
      <c r="F402" s="4">
        <v>37420.6</v>
      </c>
    </row>
    <row r="403" spans="1:6" s="29" customFormat="1" ht="1.5" hidden="1" customHeight="1">
      <c r="A403" s="10" t="s">
        <v>15</v>
      </c>
      <c r="B403" s="11" t="s">
        <v>418</v>
      </c>
      <c r="C403" s="11" t="s">
        <v>16</v>
      </c>
      <c r="D403" s="4">
        <v>30011.4</v>
      </c>
      <c r="E403" s="4">
        <v>25998.799999999999</v>
      </c>
      <c r="F403" s="4">
        <v>25998.799999999999</v>
      </c>
    </row>
    <row r="404" spans="1:6" s="29" customFormat="1" ht="36" hidden="1" customHeight="1">
      <c r="A404" s="10" t="s">
        <v>29</v>
      </c>
      <c r="B404" s="11" t="s">
        <v>418</v>
      </c>
      <c r="C404" s="11" t="s">
        <v>30</v>
      </c>
      <c r="D404" s="4">
        <v>500</v>
      </c>
      <c r="E404" s="4">
        <v>1500</v>
      </c>
      <c r="F404" s="4">
        <v>1500</v>
      </c>
    </row>
    <row r="405" spans="1:6" s="29" customFormat="1" ht="56.25" hidden="1" customHeight="1">
      <c r="A405" s="2" t="s">
        <v>423</v>
      </c>
      <c r="B405" s="11" t="s">
        <v>420</v>
      </c>
      <c r="C405" s="11" t="s">
        <v>0</v>
      </c>
      <c r="D405" s="4">
        <f>D406+D407</f>
        <v>0</v>
      </c>
      <c r="E405" s="4">
        <f t="shared" ref="E405:F405" si="205">E406+E407</f>
        <v>0</v>
      </c>
      <c r="F405" s="4">
        <f t="shared" si="205"/>
        <v>0</v>
      </c>
    </row>
    <row r="406" spans="1:6" s="29" customFormat="1" ht="0.75" hidden="1" customHeight="1">
      <c r="A406" s="2" t="s">
        <v>10</v>
      </c>
      <c r="B406" s="11" t="s">
        <v>420</v>
      </c>
      <c r="C406" s="11" t="s">
        <v>11</v>
      </c>
      <c r="D406" s="4">
        <v>0</v>
      </c>
      <c r="E406" s="4">
        <v>0</v>
      </c>
      <c r="F406" s="4">
        <v>0</v>
      </c>
    </row>
    <row r="407" spans="1:6" s="29" customFormat="1" ht="36" hidden="1" customHeight="1">
      <c r="A407" s="10" t="s">
        <v>15</v>
      </c>
      <c r="B407" s="11" t="s">
        <v>420</v>
      </c>
      <c r="C407" s="11">
        <v>240</v>
      </c>
      <c r="D407" s="4">
        <v>0</v>
      </c>
      <c r="E407" s="4">
        <v>0</v>
      </c>
      <c r="F407" s="4">
        <v>0</v>
      </c>
    </row>
    <row r="408" spans="1:6" s="29" customFormat="1" ht="61.5" hidden="1" customHeight="1">
      <c r="A408" s="2" t="s">
        <v>424</v>
      </c>
      <c r="B408" s="11" t="s">
        <v>421</v>
      </c>
      <c r="C408" s="11" t="s">
        <v>0</v>
      </c>
      <c r="D408" s="4">
        <f>D409+D410+D411</f>
        <v>0</v>
      </c>
      <c r="E408" s="4">
        <f t="shared" ref="E408:F408" si="206">E409+E410</f>
        <v>0</v>
      </c>
      <c r="F408" s="4">
        <f t="shared" si="206"/>
        <v>0</v>
      </c>
    </row>
    <row r="409" spans="1:6" s="29" customFormat="1" ht="61.5" hidden="1" customHeight="1">
      <c r="A409" s="2" t="s">
        <v>10</v>
      </c>
      <c r="B409" s="11" t="s">
        <v>421</v>
      </c>
      <c r="C409" s="11" t="s">
        <v>11</v>
      </c>
      <c r="D409" s="4">
        <v>0</v>
      </c>
      <c r="E409" s="4">
        <v>0</v>
      </c>
      <c r="F409" s="4">
        <v>0</v>
      </c>
    </row>
    <row r="410" spans="1:6" s="29" customFormat="1" ht="115.5" hidden="1" customHeight="1">
      <c r="A410" s="10" t="s">
        <v>15</v>
      </c>
      <c r="B410" s="11" t="s">
        <v>421</v>
      </c>
      <c r="C410" s="11">
        <v>240</v>
      </c>
      <c r="D410" s="4">
        <v>0</v>
      </c>
      <c r="E410" s="4">
        <v>0</v>
      </c>
      <c r="F410" s="4">
        <v>0</v>
      </c>
    </row>
    <row r="411" spans="1:6" s="29" customFormat="1" ht="36" hidden="1" customHeight="1">
      <c r="A411" s="10" t="s">
        <v>126</v>
      </c>
      <c r="B411" s="11" t="s">
        <v>421</v>
      </c>
      <c r="C411" s="11">
        <v>320</v>
      </c>
      <c r="D411" s="4">
        <v>0</v>
      </c>
      <c r="E411" s="4">
        <v>0</v>
      </c>
      <c r="F411" s="4">
        <v>0</v>
      </c>
    </row>
    <row r="412" spans="1:6" s="29" customFormat="1" ht="56.25" hidden="1" customHeight="1">
      <c r="A412" s="2" t="s">
        <v>425</v>
      </c>
      <c r="B412" s="11" t="s">
        <v>422</v>
      </c>
      <c r="C412" s="11" t="s">
        <v>0</v>
      </c>
      <c r="D412" s="4">
        <f>D413+D414</f>
        <v>0</v>
      </c>
      <c r="E412" s="4">
        <f t="shared" ref="E412:F412" si="207">E413+E414</f>
        <v>0</v>
      </c>
      <c r="F412" s="4">
        <f t="shared" si="207"/>
        <v>0</v>
      </c>
    </row>
    <row r="413" spans="1:6" s="29" customFormat="1" ht="39" hidden="1" customHeight="1">
      <c r="A413" s="2" t="s">
        <v>10</v>
      </c>
      <c r="B413" s="11" t="s">
        <v>422</v>
      </c>
      <c r="C413" s="11" t="s">
        <v>11</v>
      </c>
      <c r="D413" s="4">
        <v>0</v>
      </c>
      <c r="E413" s="4">
        <v>0</v>
      </c>
      <c r="F413" s="4">
        <v>0</v>
      </c>
    </row>
    <row r="414" spans="1:6" s="29" customFormat="1" ht="73.5" hidden="1" customHeight="1">
      <c r="A414" s="10" t="s">
        <v>15</v>
      </c>
      <c r="B414" s="11" t="s">
        <v>422</v>
      </c>
      <c r="C414" s="11">
        <v>240</v>
      </c>
      <c r="D414" s="4">
        <v>0</v>
      </c>
      <c r="E414" s="4">
        <v>0</v>
      </c>
      <c r="F414" s="4">
        <v>0</v>
      </c>
    </row>
    <row r="415" spans="1:6" s="29" customFormat="1" ht="54" customHeight="1">
      <c r="A415" s="10" t="s">
        <v>182</v>
      </c>
      <c r="B415" s="11" t="s">
        <v>183</v>
      </c>
      <c r="C415" s="11" t="s">
        <v>0</v>
      </c>
      <c r="D415" s="4">
        <f>D416</f>
        <v>88683.8</v>
      </c>
      <c r="E415" s="4">
        <f t="shared" ref="E415:F415" si="208">E416</f>
        <v>89005.700000000012</v>
      </c>
      <c r="F415" s="4">
        <f t="shared" si="208"/>
        <v>89033.700000000012</v>
      </c>
    </row>
    <row r="416" spans="1:6" s="29" customFormat="1" ht="70.5" customHeight="1">
      <c r="A416" s="2" t="s">
        <v>397</v>
      </c>
      <c r="B416" s="11" t="s">
        <v>396</v>
      </c>
      <c r="C416" s="11"/>
      <c r="D416" s="4">
        <f>D417+D422+D427+D430+D432+D434+D438+D440+D425+D420</f>
        <v>88683.8</v>
      </c>
      <c r="E416" s="4">
        <f t="shared" ref="E416:F416" si="209">E417+E422+E427+E430+E432+E434+E438+E440+E425+E420</f>
        <v>89005.700000000012</v>
      </c>
      <c r="F416" s="4">
        <f t="shared" si="209"/>
        <v>89033.700000000012</v>
      </c>
    </row>
    <row r="417" spans="1:6" s="29" customFormat="1" ht="141.75" customHeight="1">
      <c r="A417" s="10" t="s">
        <v>184</v>
      </c>
      <c r="B417" s="11" t="s">
        <v>428</v>
      </c>
      <c r="C417" s="11" t="s">
        <v>0</v>
      </c>
      <c r="D417" s="4">
        <f>D418+D419</f>
        <v>993.7</v>
      </c>
      <c r="E417" s="4">
        <f t="shared" ref="E417:F417" si="210">E418+E419</f>
        <v>1022.1</v>
      </c>
      <c r="F417" s="4">
        <f t="shared" si="210"/>
        <v>1050.0999999999999</v>
      </c>
    </row>
    <row r="418" spans="1:6" s="29" customFormat="1" ht="52.5" hidden="1" customHeight="1">
      <c r="A418" s="10" t="s">
        <v>13</v>
      </c>
      <c r="B418" s="11" t="s">
        <v>428</v>
      </c>
      <c r="C418" s="11" t="s">
        <v>14</v>
      </c>
      <c r="D418" s="4">
        <v>993.7</v>
      </c>
      <c r="E418" s="4">
        <v>1022.1</v>
      </c>
      <c r="F418" s="4">
        <v>1050.0999999999999</v>
      </c>
    </row>
    <row r="419" spans="1:6" s="29" customFormat="1" ht="52.5" hidden="1" customHeight="1">
      <c r="A419" s="10" t="s">
        <v>15</v>
      </c>
      <c r="B419" s="11" t="s">
        <v>428</v>
      </c>
      <c r="C419" s="11" t="s">
        <v>16</v>
      </c>
      <c r="D419" s="4">
        <v>0</v>
      </c>
      <c r="E419" s="4">
        <v>0</v>
      </c>
      <c r="F419" s="4">
        <v>0</v>
      </c>
    </row>
    <row r="420" spans="1:6" s="29" customFormat="1" ht="33" hidden="1" customHeight="1">
      <c r="A420" s="10" t="s">
        <v>256</v>
      </c>
      <c r="B420" s="11" t="s">
        <v>536</v>
      </c>
      <c r="C420" s="11" t="s">
        <v>0</v>
      </c>
      <c r="D420" s="4">
        <f>D421</f>
        <v>0</v>
      </c>
      <c r="E420" s="4">
        <f t="shared" ref="E420:F420" si="211">E421</f>
        <v>0</v>
      </c>
      <c r="F420" s="4">
        <f t="shared" si="211"/>
        <v>0</v>
      </c>
    </row>
    <row r="421" spans="1:6" s="29" customFormat="1" ht="54.75" hidden="1" customHeight="1">
      <c r="A421" s="10" t="s">
        <v>13</v>
      </c>
      <c r="B421" s="11" t="s">
        <v>536</v>
      </c>
      <c r="C421" s="11" t="s">
        <v>14</v>
      </c>
      <c r="D421" s="4">
        <v>0</v>
      </c>
      <c r="E421" s="4">
        <v>0</v>
      </c>
      <c r="F421" s="4">
        <v>0</v>
      </c>
    </row>
    <row r="422" spans="1:6" s="29" customFormat="1" ht="84" customHeight="1">
      <c r="A422" s="10" t="s">
        <v>186</v>
      </c>
      <c r="B422" s="11" t="s">
        <v>426</v>
      </c>
      <c r="C422" s="11" t="s">
        <v>0</v>
      </c>
      <c r="D422" s="4">
        <f>D423+D424</f>
        <v>646.80000000000007</v>
      </c>
      <c r="E422" s="4">
        <f t="shared" ref="E422:F422" si="212">E423+E424</f>
        <v>646.80000000000007</v>
      </c>
      <c r="F422" s="4">
        <f t="shared" si="212"/>
        <v>646.80000000000007</v>
      </c>
    </row>
    <row r="423" spans="1:6" s="29" customFormat="1" ht="71.25" hidden="1" customHeight="1">
      <c r="A423" s="10" t="s">
        <v>13</v>
      </c>
      <c r="B423" s="11" t="s">
        <v>426</v>
      </c>
      <c r="C423" s="11" t="s">
        <v>14</v>
      </c>
      <c r="D423" s="4">
        <v>634.20000000000005</v>
      </c>
      <c r="E423" s="4">
        <v>634.20000000000005</v>
      </c>
      <c r="F423" s="4">
        <v>634.20000000000005</v>
      </c>
    </row>
    <row r="424" spans="1:6" s="29" customFormat="1" ht="50.25" hidden="1" customHeight="1">
      <c r="A424" s="10" t="s">
        <v>15</v>
      </c>
      <c r="B424" s="11" t="s">
        <v>426</v>
      </c>
      <c r="C424" s="11">
        <v>240</v>
      </c>
      <c r="D424" s="4">
        <v>12.6</v>
      </c>
      <c r="E424" s="4">
        <v>12.6</v>
      </c>
      <c r="F424" s="4">
        <v>12.6</v>
      </c>
    </row>
    <row r="425" spans="1:6" s="29" customFormat="1" ht="50.25" hidden="1" customHeight="1">
      <c r="A425" s="10" t="s">
        <v>531</v>
      </c>
      <c r="B425" s="11" t="s">
        <v>532</v>
      </c>
      <c r="C425" s="11" t="s">
        <v>0</v>
      </c>
      <c r="D425" s="4">
        <f>D426</f>
        <v>0</v>
      </c>
      <c r="E425" s="4">
        <f t="shared" ref="E425:F425" si="213">E426</f>
        <v>0</v>
      </c>
      <c r="F425" s="4">
        <f t="shared" si="213"/>
        <v>0</v>
      </c>
    </row>
    <row r="426" spans="1:6" s="29" customFormat="1" ht="50.25" hidden="1" customHeight="1">
      <c r="A426" s="10" t="s">
        <v>13</v>
      </c>
      <c r="B426" s="11" t="s">
        <v>532</v>
      </c>
      <c r="C426" s="11" t="s">
        <v>14</v>
      </c>
      <c r="D426" s="4">
        <v>0</v>
      </c>
      <c r="E426" s="4">
        <v>0</v>
      </c>
      <c r="F426" s="4">
        <v>0</v>
      </c>
    </row>
    <row r="427" spans="1:6" s="29" customFormat="1" ht="85.5" customHeight="1">
      <c r="A427" s="10" t="s">
        <v>185</v>
      </c>
      <c r="B427" s="11" t="s">
        <v>427</v>
      </c>
      <c r="C427" s="11" t="s">
        <v>0</v>
      </c>
      <c r="D427" s="4">
        <f>D428+D429</f>
        <v>96.199999999999989</v>
      </c>
      <c r="E427" s="4">
        <f t="shared" ref="E427:F427" si="214">E428+E429</f>
        <v>96.199999999999989</v>
      </c>
      <c r="F427" s="4">
        <f t="shared" si="214"/>
        <v>96.199999999999989</v>
      </c>
    </row>
    <row r="428" spans="1:6" s="29" customFormat="1" ht="48" customHeight="1">
      <c r="A428" s="10" t="s">
        <v>13</v>
      </c>
      <c r="B428" s="11" t="s">
        <v>427</v>
      </c>
      <c r="C428" s="11" t="s">
        <v>14</v>
      </c>
      <c r="D428" s="4">
        <v>95.1</v>
      </c>
      <c r="E428" s="4">
        <v>95.1</v>
      </c>
      <c r="F428" s="4">
        <v>95.1</v>
      </c>
    </row>
    <row r="429" spans="1:6" s="29" customFormat="1" ht="51.75" customHeight="1">
      <c r="A429" s="10" t="s">
        <v>15</v>
      </c>
      <c r="B429" s="11" t="s">
        <v>427</v>
      </c>
      <c r="C429" s="11">
        <v>240</v>
      </c>
      <c r="D429" s="4">
        <v>1.1000000000000001</v>
      </c>
      <c r="E429" s="4">
        <v>1.1000000000000001</v>
      </c>
      <c r="F429" s="4">
        <v>1.1000000000000001</v>
      </c>
    </row>
    <row r="430" spans="1:6" s="29" customFormat="1" ht="49.5" customHeight="1">
      <c r="A430" s="17" t="s">
        <v>399</v>
      </c>
      <c r="B430" s="11" t="s">
        <v>398</v>
      </c>
      <c r="C430" s="11"/>
      <c r="D430" s="4">
        <f>D431</f>
        <v>2127.1999999999998</v>
      </c>
      <c r="E430" s="4">
        <f t="shared" ref="E430:F430" si="215">E431</f>
        <v>2127.1999999999998</v>
      </c>
      <c r="F430" s="4">
        <f t="shared" si="215"/>
        <v>2127.1999999999998</v>
      </c>
    </row>
    <row r="431" spans="1:6" s="29" customFormat="1" ht="51.75" customHeight="1">
      <c r="A431" s="17" t="s">
        <v>13</v>
      </c>
      <c r="B431" s="11" t="s">
        <v>398</v>
      </c>
      <c r="C431" s="11">
        <v>120</v>
      </c>
      <c r="D431" s="4">
        <v>2127.1999999999998</v>
      </c>
      <c r="E431" s="4">
        <v>2127.1999999999998</v>
      </c>
      <c r="F431" s="4">
        <v>2127.1999999999998</v>
      </c>
    </row>
    <row r="432" spans="1:6" s="29" customFormat="1" ht="63.75" customHeight="1">
      <c r="A432" s="17" t="s">
        <v>401</v>
      </c>
      <c r="B432" s="11" t="s">
        <v>400</v>
      </c>
      <c r="C432" s="11"/>
      <c r="D432" s="4">
        <f>D433</f>
        <v>75786.600000000006</v>
      </c>
      <c r="E432" s="4">
        <f t="shared" ref="E432:F432" si="216">E433</f>
        <v>75786.600000000006</v>
      </c>
      <c r="F432" s="4">
        <f t="shared" si="216"/>
        <v>75786.600000000006</v>
      </c>
    </row>
    <row r="433" spans="1:6" s="29" customFormat="1" ht="33.75" customHeight="1">
      <c r="A433" s="17" t="s">
        <v>13</v>
      </c>
      <c r="B433" s="11" t="s">
        <v>400</v>
      </c>
      <c r="C433" s="11">
        <v>120</v>
      </c>
      <c r="D433" s="4">
        <v>75786.600000000006</v>
      </c>
      <c r="E433" s="4">
        <v>75786.600000000006</v>
      </c>
      <c r="F433" s="4">
        <v>75786.600000000006</v>
      </c>
    </row>
    <row r="434" spans="1:6" s="29" customFormat="1" ht="49.5" customHeight="1">
      <c r="A434" s="2" t="s">
        <v>430</v>
      </c>
      <c r="B434" s="11" t="s">
        <v>27</v>
      </c>
      <c r="C434" s="11" t="s">
        <v>0</v>
      </c>
      <c r="D434" s="4">
        <f>D435+D436+D437</f>
        <v>8026.3</v>
      </c>
      <c r="E434" s="4">
        <f t="shared" ref="E434:F434" si="217">E435+E436+E437</f>
        <v>8326.2999999999993</v>
      </c>
      <c r="F434" s="4">
        <f t="shared" si="217"/>
        <v>8326.2999999999993</v>
      </c>
    </row>
    <row r="435" spans="1:6" s="29" customFormat="1" ht="30.75" customHeight="1">
      <c r="A435" s="10" t="s">
        <v>10</v>
      </c>
      <c r="B435" s="11" t="s">
        <v>27</v>
      </c>
      <c r="C435" s="11" t="s">
        <v>11</v>
      </c>
      <c r="D435" s="4">
        <v>7128.5</v>
      </c>
      <c r="E435" s="4">
        <v>7128.5</v>
      </c>
      <c r="F435" s="4">
        <v>7128.5</v>
      </c>
    </row>
    <row r="436" spans="1:6" s="29" customFormat="1" ht="50.25" customHeight="1">
      <c r="A436" s="10" t="s">
        <v>15</v>
      </c>
      <c r="B436" s="11" t="s">
        <v>27</v>
      </c>
      <c r="C436" s="11" t="s">
        <v>16</v>
      </c>
      <c r="D436" s="4">
        <v>895.8</v>
      </c>
      <c r="E436" s="4">
        <v>1195.8</v>
      </c>
      <c r="F436" s="4">
        <v>1195.8</v>
      </c>
    </row>
    <row r="437" spans="1:6" s="29" customFormat="1" ht="36.75" customHeight="1">
      <c r="A437" s="10" t="s">
        <v>29</v>
      </c>
      <c r="B437" s="11" t="s">
        <v>27</v>
      </c>
      <c r="C437" s="11">
        <v>850</v>
      </c>
      <c r="D437" s="4">
        <v>2</v>
      </c>
      <c r="E437" s="4">
        <v>2</v>
      </c>
      <c r="F437" s="4">
        <v>2</v>
      </c>
    </row>
    <row r="438" spans="1:6" s="29" customFormat="1" ht="56.25" customHeight="1">
      <c r="A438" s="2" t="s">
        <v>431</v>
      </c>
      <c r="B438" s="11" t="s">
        <v>28</v>
      </c>
      <c r="C438" s="11" t="s">
        <v>0</v>
      </c>
      <c r="D438" s="4">
        <f>D439</f>
        <v>95</v>
      </c>
      <c r="E438" s="4">
        <f t="shared" ref="E438:F438" si="218">E439</f>
        <v>88.5</v>
      </c>
      <c r="F438" s="4">
        <f t="shared" si="218"/>
        <v>88.5</v>
      </c>
    </row>
    <row r="439" spans="1:6" s="29" customFormat="1" ht="56.25" customHeight="1">
      <c r="A439" s="10" t="s">
        <v>15</v>
      </c>
      <c r="B439" s="11" t="s">
        <v>28</v>
      </c>
      <c r="C439" s="11" t="s">
        <v>16</v>
      </c>
      <c r="D439" s="4">
        <v>95</v>
      </c>
      <c r="E439" s="4">
        <v>88.5</v>
      </c>
      <c r="F439" s="4">
        <v>88.5</v>
      </c>
    </row>
    <row r="440" spans="1:6" s="29" customFormat="1" ht="36.75" customHeight="1">
      <c r="A440" s="10" t="s">
        <v>285</v>
      </c>
      <c r="B440" s="11" t="s">
        <v>429</v>
      </c>
      <c r="C440" s="11" t="s">
        <v>0</v>
      </c>
      <c r="D440" s="4">
        <f>D441</f>
        <v>912</v>
      </c>
      <c r="E440" s="4">
        <f t="shared" ref="E440:F440" si="219">E441</f>
        <v>912</v>
      </c>
      <c r="F440" s="4">
        <f t="shared" si="219"/>
        <v>912</v>
      </c>
    </row>
    <row r="441" spans="1:6" s="29" customFormat="1" ht="46.5" customHeight="1">
      <c r="A441" s="10" t="s">
        <v>13</v>
      </c>
      <c r="B441" s="11" t="s">
        <v>429</v>
      </c>
      <c r="C441" s="11" t="s">
        <v>14</v>
      </c>
      <c r="D441" s="4">
        <v>912</v>
      </c>
      <c r="E441" s="4">
        <v>912</v>
      </c>
      <c r="F441" s="4">
        <v>912</v>
      </c>
    </row>
    <row r="442" spans="1:6" s="29" customFormat="1" ht="81" customHeight="1">
      <c r="A442" s="10" t="s">
        <v>235</v>
      </c>
      <c r="B442" s="11" t="s">
        <v>234</v>
      </c>
      <c r="C442" s="11"/>
      <c r="D442" s="4">
        <f>D443</f>
        <v>13352.6</v>
      </c>
      <c r="E442" s="4">
        <f t="shared" ref="E442:F442" si="220">E443</f>
        <v>13652.6</v>
      </c>
      <c r="F442" s="4">
        <f t="shared" si="220"/>
        <v>13652.6</v>
      </c>
    </row>
    <row r="443" spans="1:6" s="29" customFormat="1" ht="97.5" customHeight="1">
      <c r="A443" s="2" t="s">
        <v>433</v>
      </c>
      <c r="B443" s="11" t="s">
        <v>432</v>
      </c>
      <c r="C443" s="11"/>
      <c r="D443" s="4">
        <f>D444</f>
        <v>13352.6</v>
      </c>
      <c r="E443" s="4">
        <f t="shared" ref="E443:F443" si="221">E444</f>
        <v>13652.6</v>
      </c>
      <c r="F443" s="4">
        <f t="shared" si="221"/>
        <v>13652.6</v>
      </c>
    </row>
    <row r="444" spans="1:6" s="29" customFormat="1" ht="63.75" customHeight="1">
      <c r="A444" s="2" t="s">
        <v>434</v>
      </c>
      <c r="B444" s="11" t="s">
        <v>435</v>
      </c>
      <c r="C444" s="11" t="s">
        <v>0</v>
      </c>
      <c r="D444" s="4">
        <f>D445+D446+D447</f>
        <v>13352.6</v>
      </c>
      <c r="E444" s="4">
        <f t="shared" ref="E444:F444" si="222">E445+E446+E447</f>
        <v>13652.6</v>
      </c>
      <c r="F444" s="4">
        <f t="shared" si="222"/>
        <v>13652.6</v>
      </c>
    </row>
    <row r="445" spans="1:6" s="29" customFormat="1" ht="36" customHeight="1">
      <c r="A445" s="10" t="s">
        <v>10</v>
      </c>
      <c r="B445" s="11" t="s">
        <v>435</v>
      </c>
      <c r="C445" s="11" t="s">
        <v>11</v>
      </c>
      <c r="D445" s="4">
        <v>11959.6</v>
      </c>
      <c r="E445" s="4">
        <v>11959.6</v>
      </c>
      <c r="F445" s="4">
        <v>11959.6</v>
      </c>
    </row>
    <row r="446" spans="1:6" s="29" customFormat="1" ht="52.5" customHeight="1">
      <c r="A446" s="10" t="s">
        <v>15</v>
      </c>
      <c r="B446" s="11" t="s">
        <v>435</v>
      </c>
      <c r="C446" s="11" t="s">
        <v>16</v>
      </c>
      <c r="D446" s="4">
        <v>1380</v>
      </c>
      <c r="E446" s="4">
        <v>1680</v>
      </c>
      <c r="F446" s="4">
        <v>1680</v>
      </c>
    </row>
    <row r="447" spans="1:6" s="29" customFormat="1" ht="36" customHeight="1">
      <c r="A447" s="10" t="s">
        <v>29</v>
      </c>
      <c r="B447" s="11" t="s">
        <v>435</v>
      </c>
      <c r="C447" s="11" t="s">
        <v>30</v>
      </c>
      <c r="D447" s="4">
        <v>13</v>
      </c>
      <c r="E447" s="4">
        <v>13</v>
      </c>
      <c r="F447" s="4">
        <v>13</v>
      </c>
    </row>
    <row r="448" spans="1:6" s="29" customFormat="1" ht="77.25" customHeight="1">
      <c r="A448" s="13" t="s">
        <v>490</v>
      </c>
      <c r="B448" s="14" t="s">
        <v>187</v>
      </c>
      <c r="C448" s="14" t="s">
        <v>0</v>
      </c>
      <c r="D448" s="25">
        <f>D449+D452</f>
        <v>200</v>
      </c>
      <c r="E448" s="25">
        <f t="shared" ref="E448:F448" si="223">E449+E452</f>
        <v>200</v>
      </c>
      <c r="F448" s="25">
        <f t="shared" si="223"/>
        <v>200</v>
      </c>
    </row>
    <row r="449" spans="1:6" s="29" customFormat="1" ht="53.25" customHeight="1">
      <c r="A449" s="10" t="s">
        <v>188</v>
      </c>
      <c r="B449" s="11" t="s">
        <v>345</v>
      </c>
      <c r="C449" s="11" t="s">
        <v>0</v>
      </c>
      <c r="D449" s="4">
        <f>D450</f>
        <v>200</v>
      </c>
      <c r="E449" s="4">
        <f t="shared" ref="E449:F449" si="224">E450</f>
        <v>200</v>
      </c>
      <c r="F449" s="4">
        <f t="shared" si="224"/>
        <v>200</v>
      </c>
    </row>
    <row r="450" spans="1:6" s="29" customFormat="1" ht="81.75" customHeight="1">
      <c r="A450" s="10" t="s">
        <v>346</v>
      </c>
      <c r="B450" s="11" t="s">
        <v>347</v>
      </c>
      <c r="C450" s="11" t="s">
        <v>0</v>
      </c>
      <c r="D450" s="4">
        <f>D451</f>
        <v>200</v>
      </c>
      <c r="E450" s="4">
        <f t="shared" ref="E450:F450" si="225">E451</f>
        <v>200</v>
      </c>
      <c r="F450" s="4">
        <f t="shared" si="225"/>
        <v>200</v>
      </c>
    </row>
    <row r="451" spans="1:6" s="29" customFormat="1" ht="48" customHeight="1">
      <c r="A451" s="10" t="s">
        <v>15</v>
      </c>
      <c r="B451" s="11" t="s">
        <v>347</v>
      </c>
      <c r="C451" s="11" t="s">
        <v>16</v>
      </c>
      <c r="D451" s="4">
        <v>200</v>
      </c>
      <c r="E451" s="4">
        <v>200</v>
      </c>
      <c r="F451" s="4">
        <v>200</v>
      </c>
    </row>
    <row r="452" spans="1:6" s="29" customFormat="1" ht="1.5" hidden="1" customHeight="1">
      <c r="A452" s="10" t="s">
        <v>348</v>
      </c>
      <c r="B452" s="11" t="s">
        <v>189</v>
      </c>
      <c r="C452" s="11" t="s">
        <v>0</v>
      </c>
      <c r="D452" s="4">
        <f>D454</f>
        <v>0</v>
      </c>
      <c r="E452" s="4">
        <f t="shared" ref="E452:F452" si="226">E454</f>
        <v>0</v>
      </c>
      <c r="F452" s="4">
        <f t="shared" si="226"/>
        <v>0</v>
      </c>
    </row>
    <row r="453" spans="1:6" s="29" customFormat="1" ht="42" hidden="1" customHeight="1">
      <c r="A453" s="10" t="s">
        <v>350</v>
      </c>
      <c r="B453" s="11" t="s">
        <v>349</v>
      </c>
      <c r="C453" s="11"/>
      <c r="D453" s="4">
        <f>D454</f>
        <v>0</v>
      </c>
      <c r="E453" s="4">
        <f t="shared" ref="E453:F453" si="227">E454</f>
        <v>0</v>
      </c>
      <c r="F453" s="4">
        <f t="shared" si="227"/>
        <v>0</v>
      </c>
    </row>
    <row r="454" spans="1:6" s="29" customFormat="1" ht="42" hidden="1" customHeight="1">
      <c r="A454" s="10" t="s">
        <v>351</v>
      </c>
      <c r="B454" s="11" t="s">
        <v>352</v>
      </c>
      <c r="C454" s="11" t="s">
        <v>0</v>
      </c>
      <c r="D454" s="4">
        <f>D455</f>
        <v>0</v>
      </c>
      <c r="E454" s="4">
        <f t="shared" ref="E454:F454" si="228">E455</f>
        <v>0</v>
      </c>
      <c r="F454" s="4">
        <f t="shared" si="228"/>
        <v>0</v>
      </c>
    </row>
    <row r="455" spans="1:6" s="29" customFormat="1" ht="0.75" hidden="1" customHeight="1">
      <c r="A455" s="10" t="s">
        <v>25</v>
      </c>
      <c r="B455" s="11" t="s">
        <v>352</v>
      </c>
      <c r="C455" s="11" t="s">
        <v>26</v>
      </c>
      <c r="D455" s="4">
        <v>0</v>
      </c>
      <c r="E455" s="4">
        <v>0</v>
      </c>
      <c r="F455" s="4">
        <v>0</v>
      </c>
    </row>
    <row r="456" spans="1:6" s="29" customFormat="1" ht="42" customHeight="1">
      <c r="A456" s="13" t="s">
        <v>190</v>
      </c>
      <c r="B456" s="14" t="s">
        <v>191</v>
      </c>
      <c r="C456" s="14" t="s">
        <v>0</v>
      </c>
      <c r="D456" s="25">
        <f>D457</f>
        <v>240</v>
      </c>
      <c r="E456" s="25">
        <f t="shared" ref="E456:F456" si="229">E457</f>
        <v>240</v>
      </c>
      <c r="F456" s="25">
        <f t="shared" si="229"/>
        <v>300</v>
      </c>
    </row>
    <row r="457" spans="1:6" s="29" customFormat="1" ht="42" customHeight="1">
      <c r="A457" s="10" t="s">
        <v>192</v>
      </c>
      <c r="B457" s="11" t="s">
        <v>193</v>
      </c>
      <c r="C457" s="11" t="s">
        <v>0</v>
      </c>
      <c r="D457" s="4">
        <f>D458</f>
        <v>240</v>
      </c>
      <c r="E457" s="4">
        <f t="shared" ref="E457:F457" si="230">E458</f>
        <v>240</v>
      </c>
      <c r="F457" s="4">
        <f t="shared" si="230"/>
        <v>300</v>
      </c>
    </row>
    <row r="458" spans="1:6" s="29" customFormat="1" ht="42" customHeight="1">
      <c r="A458" s="2" t="s">
        <v>395</v>
      </c>
      <c r="B458" s="11" t="s">
        <v>394</v>
      </c>
      <c r="C458" s="11" t="s">
        <v>0</v>
      </c>
      <c r="D458" s="4">
        <f>D459</f>
        <v>240</v>
      </c>
      <c r="E458" s="4">
        <f t="shared" ref="E458:F458" si="231">E459</f>
        <v>240</v>
      </c>
      <c r="F458" s="4">
        <f t="shared" si="231"/>
        <v>300</v>
      </c>
    </row>
    <row r="459" spans="1:6" s="29" customFormat="1" ht="24" customHeight="1">
      <c r="A459" s="10" t="s">
        <v>8</v>
      </c>
      <c r="B459" s="11" t="s">
        <v>394</v>
      </c>
      <c r="C459" s="11" t="s">
        <v>9</v>
      </c>
      <c r="D459" s="4">
        <v>240</v>
      </c>
      <c r="E459" s="4">
        <v>240</v>
      </c>
      <c r="F459" s="4">
        <v>300</v>
      </c>
    </row>
    <row r="460" spans="1:6" s="29" customFormat="1" ht="84" customHeight="1">
      <c r="A460" s="13" t="s">
        <v>491</v>
      </c>
      <c r="B460" s="14" t="s">
        <v>194</v>
      </c>
      <c r="C460" s="14" t="s">
        <v>0</v>
      </c>
      <c r="D460" s="25">
        <f>D461</f>
        <v>2483.6</v>
      </c>
      <c r="E460" s="25">
        <f t="shared" ref="E460:F460" si="232">E461</f>
        <v>3200</v>
      </c>
      <c r="F460" s="25">
        <f t="shared" si="232"/>
        <v>3200</v>
      </c>
    </row>
    <row r="461" spans="1:6" s="29" customFormat="1" ht="36.6" customHeight="1">
      <c r="A461" s="10" t="s">
        <v>436</v>
      </c>
      <c r="B461" s="11" t="s">
        <v>195</v>
      </c>
      <c r="C461" s="11" t="s">
        <v>0</v>
      </c>
      <c r="D461" s="4">
        <f>D462+D466+D464</f>
        <v>2483.6</v>
      </c>
      <c r="E461" s="4">
        <f t="shared" ref="E461:F461" si="233">E462+E466+E464</f>
        <v>3200</v>
      </c>
      <c r="F461" s="4">
        <f t="shared" si="233"/>
        <v>3200</v>
      </c>
    </row>
    <row r="462" spans="1:6" s="29" customFormat="1" ht="55.5" customHeight="1">
      <c r="A462" s="10" t="s">
        <v>261</v>
      </c>
      <c r="B462" s="11" t="s">
        <v>196</v>
      </c>
      <c r="C462" s="11" t="s">
        <v>0</v>
      </c>
      <c r="D462" s="4">
        <f>D463</f>
        <v>783.6</v>
      </c>
      <c r="E462" s="4">
        <f t="shared" ref="E462:F462" si="234">E463</f>
        <v>1300</v>
      </c>
      <c r="F462" s="4">
        <f t="shared" si="234"/>
        <v>1300</v>
      </c>
    </row>
    <row r="463" spans="1:6" s="29" customFormat="1" ht="39.75" customHeight="1">
      <c r="A463" s="10" t="s">
        <v>29</v>
      </c>
      <c r="B463" s="11" t="s">
        <v>196</v>
      </c>
      <c r="C463" s="11" t="s">
        <v>30</v>
      </c>
      <c r="D463" s="4">
        <v>783.6</v>
      </c>
      <c r="E463" s="4">
        <v>1300</v>
      </c>
      <c r="F463" s="4">
        <v>1300</v>
      </c>
    </row>
    <row r="464" spans="1:6" s="29" customFormat="1" ht="39" customHeight="1">
      <c r="A464" s="2" t="s">
        <v>454</v>
      </c>
      <c r="B464" s="11" t="s">
        <v>453</v>
      </c>
      <c r="C464" s="11" t="s">
        <v>0</v>
      </c>
      <c r="D464" s="4">
        <f>D465</f>
        <v>300</v>
      </c>
      <c r="E464" s="4">
        <f t="shared" ref="E464:F464" si="235">E465</f>
        <v>500</v>
      </c>
      <c r="F464" s="4">
        <f t="shared" si="235"/>
        <v>500</v>
      </c>
    </row>
    <row r="465" spans="1:6" s="29" customFormat="1" ht="53.45" customHeight="1">
      <c r="A465" s="10" t="s">
        <v>15</v>
      </c>
      <c r="B465" s="11" t="s">
        <v>453</v>
      </c>
      <c r="C465" s="11">
        <v>240</v>
      </c>
      <c r="D465" s="4">
        <v>300</v>
      </c>
      <c r="E465" s="4">
        <v>500</v>
      </c>
      <c r="F465" s="4">
        <v>500</v>
      </c>
    </row>
    <row r="466" spans="1:6" s="29" customFormat="1" ht="30" customHeight="1">
      <c r="A466" s="10" t="s">
        <v>505</v>
      </c>
      <c r="B466" s="11" t="s">
        <v>197</v>
      </c>
      <c r="C466" s="11" t="s">
        <v>0</v>
      </c>
      <c r="D466" s="4">
        <f>D467</f>
        <v>1400</v>
      </c>
      <c r="E466" s="4">
        <f t="shared" ref="E466:F466" si="236">E467</f>
        <v>1400</v>
      </c>
      <c r="F466" s="4">
        <f t="shared" si="236"/>
        <v>1400</v>
      </c>
    </row>
    <row r="467" spans="1:6" s="29" customFormat="1" ht="36.6" customHeight="1">
      <c r="A467" s="10" t="s">
        <v>15</v>
      </c>
      <c r="B467" s="11" t="s">
        <v>197</v>
      </c>
      <c r="C467" s="11" t="s">
        <v>16</v>
      </c>
      <c r="D467" s="4">
        <v>1400</v>
      </c>
      <c r="E467" s="4">
        <v>1400</v>
      </c>
      <c r="F467" s="4">
        <v>1400</v>
      </c>
    </row>
    <row r="468" spans="1:6" s="29" customFormat="1" ht="33.75" customHeight="1">
      <c r="A468" s="13" t="s">
        <v>198</v>
      </c>
      <c r="B468" s="14" t="s">
        <v>199</v>
      </c>
      <c r="C468" s="14" t="s">
        <v>0</v>
      </c>
      <c r="D468" s="25">
        <f>D469</f>
        <v>3000</v>
      </c>
      <c r="E468" s="25">
        <f t="shared" ref="E468:F470" si="237">E469</f>
        <v>3000</v>
      </c>
      <c r="F468" s="25">
        <f t="shared" si="237"/>
        <v>3000</v>
      </c>
    </row>
    <row r="469" spans="1:6" s="29" customFormat="1" ht="40.5" customHeight="1">
      <c r="A469" s="10" t="s">
        <v>200</v>
      </c>
      <c r="B469" s="11" t="s">
        <v>201</v>
      </c>
      <c r="C469" s="11" t="s">
        <v>0</v>
      </c>
      <c r="D469" s="4">
        <f>D470</f>
        <v>3000</v>
      </c>
      <c r="E469" s="4">
        <f t="shared" si="237"/>
        <v>3000</v>
      </c>
      <c r="F469" s="4">
        <f t="shared" si="237"/>
        <v>3000</v>
      </c>
    </row>
    <row r="470" spans="1:6" s="29" customFormat="1" ht="126.75" customHeight="1">
      <c r="A470" s="10" t="s">
        <v>202</v>
      </c>
      <c r="B470" s="11" t="s">
        <v>203</v>
      </c>
      <c r="C470" s="11" t="s">
        <v>0</v>
      </c>
      <c r="D470" s="4">
        <f>D471</f>
        <v>3000</v>
      </c>
      <c r="E470" s="4">
        <f t="shared" si="237"/>
        <v>3000</v>
      </c>
      <c r="F470" s="4">
        <f t="shared" si="237"/>
        <v>3000</v>
      </c>
    </row>
    <row r="471" spans="1:6" s="29" customFormat="1" ht="51" customHeight="1">
      <c r="A471" s="10" t="s">
        <v>15</v>
      </c>
      <c r="B471" s="11" t="s">
        <v>203</v>
      </c>
      <c r="C471" s="11" t="s">
        <v>16</v>
      </c>
      <c r="D471" s="4">
        <v>3000</v>
      </c>
      <c r="E471" s="4">
        <v>3000</v>
      </c>
      <c r="F471" s="4">
        <v>3000</v>
      </c>
    </row>
    <row r="472" spans="1:6" s="29" customFormat="1" ht="72" customHeight="1">
      <c r="A472" s="13" t="s">
        <v>339</v>
      </c>
      <c r="B472" s="14" t="s">
        <v>204</v>
      </c>
      <c r="C472" s="14" t="s">
        <v>0</v>
      </c>
      <c r="D472" s="25">
        <f>D473+D476</f>
        <v>15</v>
      </c>
      <c r="E472" s="25">
        <f t="shared" ref="E472:F472" si="238">E473+E476</f>
        <v>15</v>
      </c>
      <c r="F472" s="25">
        <f t="shared" si="238"/>
        <v>15</v>
      </c>
    </row>
    <row r="473" spans="1:6" s="29" customFormat="1" ht="86.25" customHeight="1">
      <c r="A473" s="10" t="s">
        <v>205</v>
      </c>
      <c r="B473" s="11" t="s">
        <v>206</v>
      </c>
      <c r="C473" s="11" t="s">
        <v>0</v>
      </c>
      <c r="D473" s="4">
        <f>D474</f>
        <v>15</v>
      </c>
      <c r="E473" s="4">
        <f t="shared" ref="E473:F473" si="239">E474</f>
        <v>15</v>
      </c>
      <c r="F473" s="4">
        <f t="shared" si="239"/>
        <v>15</v>
      </c>
    </row>
    <row r="474" spans="1:6" s="29" customFormat="1" ht="84" customHeight="1">
      <c r="A474" s="10" t="s">
        <v>340</v>
      </c>
      <c r="B474" s="11" t="s">
        <v>207</v>
      </c>
      <c r="C474" s="11" t="s">
        <v>0</v>
      </c>
      <c r="D474" s="4">
        <f>D475</f>
        <v>15</v>
      </c>
      <c r="E474" s="4">
        <f t="shared" ref="E474:F474" si="240">E475</f>
        <v>15</v>
      </c>
      <c r="F474" s="4">
        <f t="shared" si="240"/>
        <v>15</v>
      </c>
    </row>
    <row r="475" spans="1:6" s="29" customFormat="1" ht="50.25" customHeight="1">
      <c r="A475" s="10" t="s">
        <v>15</v>
      </c>
      <c r="B475" s="11" t="s">
        <v>207</v>
      </c>
      <c r="C475" s="11" t="s">
        <v>16</v>
      </c>
      <c r="D475" s="4">
        <v>15</v>
      </c>
      <c r="E475" s="4">
        <v>15</v>
      </c>
      <c r="F475" s="4">
        <v>15</v>
      </c>
    </row>
    <row r="476" spans="1:6" s="29" customFormat="1" ht="51" hidden="1" customHeight="1">
      <c r="A476" s="10" t="s">
        <v>537</v>
      </c>
      <c r="B476" s="11" t="s">
        <v>513</v>
      </c>
      <c r="C476" s="11" t="s">
        <v>0</v>
      </c>
      <c r="D476" s="4">
        <f>D477</f>
        <v>0</v>
      </c>
      <c r="E476" s="4">
        <f t="shared" ref="E476:F476" si="241">E477</f>
        <v>0</v>
      </c>
      <c r="F476" s="4">
        <f t="shared" si="241"/>
        <v>0</v>
      </c>
    </row>
    <row r="477" spans="1:6" s="29" customFormat="1" ht="54.75" hidden="1" customHeight="1">
      <c r="A477" s="10" t="s">
        <v>501</v>
      </c>
      <c r="B477" s="11" t="s">
        <v>514</v>
      </c>
      <c r="C477" s="11" t="s">
        <v>0</v>
      </c>
      <c r="D477" s="4">
        <f>D478</f>
        <v>0</v>
      </c>
      <c r="E477" s="4">
        <f t="shared" ref="E477:F477" si="242">E478</f>
        <v>0</v>
      </c>
      <c r="F477" s="4">
        <f t="shared" si="242"/>
        <v>0</v>
      </c>
    </row>
    <row r="478" spans="1:6" s="29" customFormat="1" ht="52.5" hidden="1" customHeight="1">
      <c r="A478" s="10" t="s">
        <v>15</v>
      </c>
      <c r="B478" s="11" t="s">
        <v>514</v>
      </c>
      <c r="C478" s="11" t="s">
        <v>16</v>
      </c>
      <c r="D478" s="4">
        <v>0</v>
      </c>
      <c r="E478" s="4">
        <v>0</v>
      </c>
      <c r="F478" s="4">
        <v>0</v>
      </c>
    </row>
    <row r="479" spans="1:6" s="29" customFormat="1" ht="124.5" customHeight="1">
      <c r="A479" s="13" t="s">
        <v>336</v>
      </c>
      <c r="B479" s="14" t="s">
        <v>208</v>
      </c>
      <c r="C479" s="14" t="s">
        <v>0</v>
      </c>
      <c r="D479" s="25">
        <f>D480</f>
        <v>1207</v>
      </c>
      <c r="E479" s="25">
        <f t="shared" ref="E479:F480" si="243">E480</f>
        <v>1300</v>
      </c>
      <c r="F479" s="25">
        <f t="shared" si="243"/>
        <v>1340</v>
      </c>
    </row>
    <row r="480" spans="1:6" s="29" customFormat="1" ht="53.45" customHeight="1">
      <c r="A480" s="10" t="s">
        <v>337</v>
      </c>
      <c r="B480" s="11" t="s">
        <v>209</v>
      </c>
      <c r="C480" s="11" t="s">
        <v>0</v>
      </c>
      <c r="D480" s="4">
        <f>D481</f>
        <v>1207</v>
      </c>
      <c r="E480" s="4">
        <f t="shared" si="243"/>
        <v>1300</v>
      </c>
      <c r="F480" s="4">
        <f t="shared" si="243"/>
        <v>1340</v>
      </c>
    </row>
    <row r="481" spans="1:6" s="29" customFormat="1" ht="53.45" customHeight="1">
      <c r="A481" s="10" t="s">
        <v>338</v>
      </c>
      <c r="B481" s="11" t="s">
        <v>210</v>
      </c>
      <c r="C481" s="11" t="s">
        <v>0</v>
      </c>
      <c r="D481" s="4">
        <f>D482+D483+D484</f>
        <v>1207</v>
      </c>
      <c r="E481" s="4">
        <f t="shared" ref="E481:F481" si="244">E482+E483+E484</f>
        <v>1300</v>
      </c>
      <c r="F481" s="4">
        <f t="shared" si="244"/>
        <v>1340</v>
      </c>
    </row>
    <row r="482" spans="1:6" s="29" customFormat="1" ht="58.5" customHeight="1">
      <c r="A482" s="10" t="s">
        <v>15</v>
      </c>
      <c r="B482" s="11" t="s">
        <v>210</v>
      </c>
      <c r="C482" s="11" t="s">
        <v>16</v>
      </c>
      <c r="D482" s="4">
        <v>316</v>
      </c>
      <c r="E482" s="4">
        <v>250</v>
      </c>
      <c r="F482" s="4">
        <v>250</v>
      </c>
    </row>
    <row r="483" spans="1:6" s="29" customFormat="1" ht="49.5" customHeight="1">
      <c r="A483" s="10" t="s">
        <v>126</v>
      </c>
      <c r="B483" s="11" t="s">
        <v>210</v>
      </c>
      <c r="C483" s="11">
        <v>320</v>
      </c>
      <c r="D483" s="4">
        <v>884</v>
      </c>
      <c r="E483" s="4">
        <v>1043</v>
      </c>
      <c r="F483" s="4">
        <v>1083</v>
      </c>
    </row>
    <row r="484" spans="1:6" s="29" customFormat="1" ht="22.5" customHeight="1">
      <c r="A484" s="10" t="s">
        <v>242</v>
      </c>
      <c r="B484" s="11" t="s">
        <v>210</v>
      </c>
      <c r="C484" s="11">
        <v>350</v>
      </c>
      <c r="D484" s="4">
        <v>7</v>
      </c>
      <c r="E484" s="4">
        <v>7</v>
      </c>
      <c r="F484" s="4">
        <v>7</v>
      </c>
    </row>
    <row r="485" spans="1:6" s="29" customFormat="1" ht="87" customHeight="1">
      <c r="A485" s="13" t="s">
        <v>334</v>
      </c>
      <c r="B485" s="14" t="s">
        <v>262</v>
      </c>
      <c r="C485" s="14" t="s">
        <v>0</v>
      </c>
      <c r="D485" s="25">
        <f>D486</f>
        <v>325</v>
      </c>
      <c r="E485" s="25">
        <f t="shared" ref="E485:F485" si="245">E486</f>
        <v>400</v>
      </c>
      <c r="F485" s="25">
        <f t="shared" si="245"/>
        <v>400</v>
      </c>
    </row>
    <row r="486" spans="1:6" s="29" customFormat="1" ht="38.25" customHeight="1">
      <c r="A486" s="10" t="s">
        <v>211</v>
      </c>
      <c r="B486" s="11" t="s">
        <v>263</v>
      </c>
      <c r="C486" s="11" t="s">
        <v>0</v>
      </c>
      <c r="D486" s="4">
        <f>D487</f>
        <v>325</v>
      </c>
      <c r="E486" s="4">
        <f t="shared" ref="E486:F486" si="246">E487</f>
        <v>400</v>
      </c>
      <c r="F486" s="4">
        <f t="shared" si="246"/>
        <v>400</v>
      </c>
    </row>
    <row r="487" spans="1:6" s="29" customFormat="1" ht="16.5" customHeight="1">
      <c r="A487" s="10" t="s">
        <v>335</v>
      </c>
      <c r="B487" s="11" t="s">
        <v>264</v>
      </c>
      <c r="C487" s="11" t="s">
        <v>0</v>
      </c>
      <c r="D487" s="4">
        <f>D488+D489</f>
        <v>325</v>
      </c>
      <c r="E487" s="4">
        <f t="shared" ref="E487:F487" si="247">E488+E489</f>
        <v>400</v>
      </c>
      <c r="F487" s="4">
        <f t="shared" si="247"/>
        <v>400</v>
      </c>
    </row>
    <row r="488" spans="1:6" s="29" customFormat="1" ht="18.95" customHeight="1">
      <c r="A488" s="10" t="s">
        <v>15</v>
      </c>
      <c r="B488" s="11" t="s">
        <v>264</v>
      </c>
      <c r="C488" s="11" t="s">
        <v>16</v>
      </c>
      <c r="D488" s="4">
        <v>295</v>
      </c>
      <c r="E488" s="4">
        <v>370</v>
      </c>
      <c r="F488" s="4">
        <v>370</v>
      </c>
    </row>
    <row r="489" spans="1:6" s="29" customFormat="1" ht="18.95" customHeight="1">
      <c r="A489" s="10" t="s">
        <v>242</v>
      </c>
      <c r="B489" s="11" t="s">
        <v>264</v>
      </c>
      <c r="C489" s="11">
        <v>350</v>
      </c>
      <c r="D489" s="4">
        <v>30</v>
      </c>
      <c r="E489" s="4">
        <v>30</v>
      </c>
      <c r="F489" s="4">
        <v>30</v>
      </c>
    </row>
    <row r="490" spans="1:6" s="29" customFormat="1" ht="20.25" customHeight="1">
      <c r="A490" s="13" t="s">
        <v>212</v>
      </c>
      <c r="B490" s="14" t="s">
        <v>213</v>
      </c>
      <c r="C490" s="14" t="s">
        <v>0</v>
      </c>
      <c r="D490" s="25">
        <f>D491</f>
        <v>9950.4000000000015</v>
      </c>
      <c r="E490" s="25">
        <f t="shared" ref="E490:F490" si="248">E491</f>
        <v>6777.6</v>
      </c>
      <c r="F490" s="25">
        <f t="shared" si="248"/>
        <v>6777.6</v>
      </c>
    </row>
    <row r="491" spans="1:6" s="29" customFormat="1" ht="21.75" customHeight="1">
      <c r="A491" s="10" t="s">
        <v>214</v>
      </c>
      <c r="B491" s="11" t="s">
        <v>215</v>
      </c>
      <c r="C491" s="11" t="s">
        <v>0</v>
      </c>
      <c r="D491" s="4">
        <f>D492+D494+D496+D499+D502+D505+D507+D513+D511+D520+D509</f>
        <v>9950.4000000000015</v>
      </c>
      <c r="E491" s="4">
        <f t="shared" ref="E491:F491" si="249">E492+E494+E496+E499+E502+E505+E507+E513+E511+E520+E509</f>
        <v>6777.6</v>
      </c>
      <c r="F491" s="4">
        <f t="shared" si="249"/>
        <v>6777.6</v>
      </c>
    </row>
    <row r="492" spans="1:6" ht="44.25" hidden="1" customHeight="1">
      <c r="A492" s="6" t="s">
        <v>216</v>
      </c>
      <c r="B492" s="7" t="s">
        <v>217</v>
      </c>
      <c r="C492" s="7" t="s">
        <v>0</v>
      </c>
      <c r="D492" s="3">
        <f>D493</f>
        <v>0</v>
      </c>
      <c r="E492" s="3">
        <f t="shared" ref="E492:F492" si="250">E493</f>
        <v>0</v>
      </c>
      <c r="F492" s="3">
        <f t="shared" si="250"/>
        <v>0</v>
      </c>
    </row>
    <row r="493" spans="1:6" ht="49.5" hidden="1" customHeight="1">
      <c r="A493" s="6" t="s">
        <v>15</v>
      </c>
      <c r="B493" s="7" t="s">
        <v>217</v>
      </c>
      <c r="C493" s="7" t="s">
        <v>16</v>
      </c>
      <c r="D493" s="3">
        <v>0</v>
      </c>
      <c r="E493" s="3">
        <v>0</v>
      </c>
      <c r="F493" s="3">
        <v>0</v>
      </c>
    </row>
    <row r="494" spans="1:6" s="29" customFormat="1" ht="85.5" customHeight="1">
      <c r="A494" s="10" t="s">
        <v>327</v>
      </c>
      <c r="B494" s="11" t="s">
        <v>326</v>
      </c>
      <c r="C494" s="11" t="s">
        <v>0</v>
      </c>
      <c r="D494" s="4">
        <f>D495</f>
        <v>1872.1</v>
      </c>
      <c r="E494" s="4">
        <f t="shared" ref="E494:F494" si="251">E495</f>
        <v>1872.1</v>
      </c>
      <c r="F494" s="4">
        <f t="shared" si="251"/>
        <v>1872.1</v>
      </c>
    </row>
    <row r="495" spans="1:6" s="29" customFormat="1" ht="47.25" customHeight="1">
      <c r="A495" s="10" t="s">
        <v>13</v>
      </c>
      <c r="B495" s="11" t="s">
        <v>326</v>
      </c>
      <c r="C495" s="11" t="s">
        <v>14</v>
      </c>
      <c r="D495" s="4">
        <v>1872.1</v>
      </c>
      <c r="E495" s="4">
        <v>1872.1</v>
      </c>
      <c r="F495" s="4">
        <v>1872.1</v>
      </c>
    </row>
    <row r="496" spans="1:6" s="29" customFormat="1" ht="77.25" customHeight="1">
      <c r="A496" s="10" t="s">
        <v>329</v>
      </c>
      <c r="B496" s="11" t="s">
        <v>328</v>
      </c>
      <c r="C496" s="11"/>
      <c r="D496" s="4">
        <f>D497+D498</f>
        <v>2758.5</v>
      </c>
      <c r="E496" s="4">
        <f t="shared" ref="E496:F496" si="252">E497+E498</f>
        <v>2758.5</v>
      </c>
      <c r="F496" s="4">
        <f t="shared" si="252"/>
        <v>2758.5</v>
      </c>
    </row>
    <row r="497" spans="1:6" s="29" customFormat="1" ht="51" customHeight="1">
      <c r="A497" s="10" t="s">
        <v>13</v>
      </c>
      <c r="B497" s="11" t="s">
        <v>328</v>
      </c>
      <c r="C497" s="11">
        <v>120</v>
      </c>
      <c r="D497" s="4">
        <v>2708.5</v>
      </c>
      <c r="E497" s="4">
        <v>2708.5</v>
      </c>
      <c r="F497" s="4">
        <v>2708.5</v>
      </c>
    </row>
    <row r="498" spans="1:6" s="29" customFormat="1" ht="60.75" customHeight="1">
      <c r="A498" s="10" t="s">
        <v>15</v>
      </c>
      <c r="B498" s="11" t="s">
        <v>328</v>
      </c>
      <c r="C498" s="11">
        <v>240</v>
      </c>
      <c r="D498" s="4">
        <v>50</v>
      </c>
      <c r="E498" s="4">
        <v>50</v>
      </c>
      <c r="F498" s="4">
        <v>50</v>
      </c>
    </row>
    <row r="499" spans="1:6" s="29" customFormat="1" ht="60.75" customHeight="1">
      <c r="A499" s="10" t="s">
        <v>333</v>
      </c>
      <c r="B499" s="11" t="s">
        <v>332</v>
      </c>
      <c r="C499" s="11"/>
      <c r="D499" s="4">
        <f>D500+D501</f>
        <v>1182</v>
      </c>
      <c r="E499" s="4">
        <f t="shared" ref="E499:F499" si="253">E500+E501</f>
        <v>1182</v>
      </c>
      <c r="F499" s="4">
        <f t="shared" si="253"/>
        <v>1182</v>
      </c>
    </row>
    <row r="500" spans="1:6" s="29" customFormat="1" ht="53.45" customHeight="1">
      <c r="A500" s="10" t="s">
        <v>13</v>
      </c>
      <c r="B500" s="11" t="s">
        <v>332</v>
      </c>
      <c r="C500" s="11">
        <v>120</v>
      </c>
      <c r="D500" s="4">
        <v>1175</v>
      </c>
      <c r="E500" s="4">
        <v>1175</v>
      </c>
      <c r="F500" s="4">
        <v>1175</v>
      </c>
    </row>
    <row r="501" spans="1:6" s="29" customFormat="1" ht="46.5" customHeight="1">
      <c r="A501" s="10" t="s">
        <v>15</v>
      </c>
      <c r="B501" s="11" t="s">
        <v>332</v>
      </c>
      <c r="C501" s="11">
        <v>240</v>
      </c>
      <c r="D501" s="4">
        <v>7</v>
      </c>
      <c r="E501" s="4">
        <v>7</v>
      </c>
      <c r="F501" s="4">
        <v>7</v>
      </c>
    </row>
    <row r="502" spans="1:6" s="29" customFormat="1" ht="53.25" customHeight="1">
      <c r="A502" s="10" t="s">
        <v>218</v>
      </c>
      <c r="B502" s="11" t="s">
        <v>219</v>
      </c>
      <c r="C502" s="11" t="s">
        <v>0</v>
      </c>
      <c r="D502" s="4">
        <f>D503+D504</f>
        <v>586</v>
      </c>
      <c r="E502" s="4">
        <f t="shared" ref="E502:F502" si="254">E503+E504</f>
        <v>50</v>
      </c>
      <c r="F502" s="4">
        <f t="shared" si="254"/>
        <v>50</v>
      </c>
    </row>
    <row r="503" spans="1:6" s="29" customFormat="1" ht="51" customHeight="1">
      <c r="A503" s="10" t="s">
        <v>15</v>
      </c>
      <c r="B503" s="11" t="s">
        <v>219</v>
      </c>
      <c r="C503" s="11" t="s">
        <v>16</v>
      </c>
      <c r="D503" s="4">
        <v>50</v>
      </c>
      <c r="E503" s="4">
        <v>50</v>
      </c>
      <c r="F503" s="4">
        <v>50</v>
      </c>
    </row>
    <row r="504" spans="1:6" s="29" customFormat="1" ht="24.75" customHeight="1">
      <c r="A504" s="10" t="s">
        <v>506</v>
      </c>
      <c r="B504" s="11" t="s">
        <v>219</v>
      </c>
      <c r="C504" s="11">
        <v>830</v>
      </c>
      <c r="D504" s="4">
        <v>536</v>
      </c>
      <c r="E504" s="4">
        <v>0</v>
      </c>
      <c r="F504" s="4">
        <v>0</v>
      </c>
    </row>
    <row r="505" spans="1:6" s="29" customFormat="1" ht="75.75" customHeight="1">
      <c r="A505" s="10" t="s">
        <v>330</v>
      </c>
      <c r="B505" s="11" t="s">
        <v>220</v>
      </c>
      <c r="C505" s="11" t="s">
        <v>0</v>
      </c>
      <c r="D505" s="4">
        <f>D506</f>
        <v>15</v>
      </c>
      <c r="E505" s="4">
        <f t="shared" ref="E505:F505" si="255">E506</f>
        <v>15</v>
      </c>
      <c r="F505" s="4">
        <f t="shared" si="255"/>
        <v>15</v>
      </c>
    </row>
    <row r="506" spans="1:6" s="29" customFormat="1" ht="16.5" customHeight="1">
      <c r="A506" s="10" t="s">
        <v>221</v>
      </c>
      <c r="B506" s="11" t="s">
        <v>220</v>
      </c>
      <c r="C506" s="11" t="s">
        <v>222</v>
      </c>
      <c r="D506" s="4">
        <v>15</v>
      </c>
      <c r="E506" s="4">
        <v>15</v>
      </c>
      <c r="F506" s="4">
        <v>15</v>
      </c>
    </row>
    <row r="507" spans="1:6" s="29" customFormat="1" ht="17.25" customHeight="1">
      <c r="A507" s="10" t="s">
        <v>331</v>
      </c>
      <c r="B507" s="11" t="s">
        <v>223</v>
      </c>
      <c r="C507" s="11" t="s">
        <v>0</v>
      </c>
      <c r="D507" s="4">
        <f>D508</f>
        <v>900</v>
      </c>
      <c r="E507" s="4">
        <f t="shared" ref="E507:F507" si="256">E508</f>
        <v>900</v>
      </c>
      <c r="F507" s="4">
        <f t="shared" si="256"/>
        <v>900</v>
      </c>
    </row>
    <row r="508" spans="1:6" s="29" customFormat="1" ht="23.25" customHeight="1">
      <c r="A508" s="10" t="s">
        <v>224</v>
      </c>
      <c r="B508" s="11" t="s">
        <v>223</v>
      </c>
      <c r="C508" s="11" t="s">
        <v>225</v>
      </c>
      <c r="D508" s="4">
        <v>900</v>
      </c>
      <c r="E508" s="4">
        <v>900</v>
      </c>
      <c r="F508" s="4">
        <v>900</v>
      </c>
    </row>
    <row r="509" spans="1:6" ht="0.75" customHeight="1">
      <c r="A509" s="6" t="s">
        <v>237</v>
      </c>
      <c r="B509" s="7" t="s">
        <v>236</v>
      </c>
      <c r="C509" s="7" t="s">
        <v>0</v>
      </c>
      <c r="D509" s="3">
        <f>D510</f>
        <v>0</v>
      </c>
      <c r="E509" s="3">
        <f t="shared" ref="E509:F509" si="257">E510</f>
        <v>0</v>
      </c>
      <c r="F509" s="3">
        <f t="shared" si="257"/>
        <v>0</v>
      </c>
    </row>
    <row r="510" spans="1:6" ht="25.5" hidden="1" customHeight="1">
      <c r="A510" s="6" t="s">
        <v>224</v>
      </c>
      <c r="B510" s="7" t="s">
        <v>236</v>
      </c>
      <c r="C510" s="7" t="s">
        <v>225</v>
      </c>
      <c r="D510" s="3">
        <v>0</v>
      </c>
      <c r="E510" s="3">
        <v>0</v>
      </c>
      <c r="F510" s="3">
        <v>0</v>
      </c>
    </row>
    <row r="511" spans="1:6" ht="27" hidden="1" customHeight="1">
      <c r="A511" s="6" t="s">
        <v>237</v>
      </c>
      <c r="B511" s="7" t="s">
        <v>236</v>
      </c>
      <c r="C511" s="7" t="s">
        <v>0</v>
      </c>
      <c r="D511" s="3">
        <f>D512</f>
        <v>0</v>
      </c>
      <c r="E511" s="3">
        <f t="shared" ref="E511:F511" si="258">E512</f>
        <v>0</v>
      </c>
      <c r="F511" s="3">
        <f t="shared" si="258"/>
        <v>0</v>
      </c>
    </row>
    <row r="512" spans="1:6" ht="24.75" hidden="1" customHeight="1">
      <c r="A512" s="6" t="s">
        <v>224</v>
      </c>
      <c r="B512" s="7" t="s">
        <v>236</v>
      </c>
      <c r="C512" s="7" t="s">
        <v>225</v>
      </c>
      <c r="D512" s="3">
        <v>0</v>
      </c>
      <c r="E512" s="3">
        <v>0</v>
      </c>
      <c r="F512" s="3">
        <v>0</v>
      </c>
    </row>
    <row r="513" spans="1:6" ht="30.75" hidden="1" customHeight="1">
      <c r="A513" s="6" t="s">
        <v>237</v>
      </c>
      <c r="B513" s="7" t="s">
        <v>236</v>
      </c>
      <c r="C513" s="7" t="s">
        <v>0</v>
      </c>
      <c r="D513" s="3">
        <f>D514</f>
        <v>0</v>
      </c>
      <c r="E513" s="3">
        <f t="shared" ref="E513:F513" si="259">E514</f>
        <v>0</v>
      </c>
      <c r="F513" s="3">
        <f t="shared" si="259"/>
        <v>0</v>
      </c>
    </row>
    <row r="514" spans="1:6" ht="30.75" hidden="1" customHeight="1">
      <c r="A514" s="6" t="s">
        <v>224</v>
      </c>
      <c r="B514" s="7" t="s">
        <v>236</v>
      </c>
      <c r="C514" s="7" t="s">
        <v>225</v>
      </c>
      <c r="D514" s="3">
        <v>0</v>
      </c>
      <c r="E514" s="3">
        <v>0</v>
      </c>
      <c r="F514" s="3">
        <v>0</v>
      </c>
    </row>
    <row r="515" spans="1:6" ht="28.5" hidden="1" customHeight="1">
      <c r="A515" s="8" t="s">
        <v>237</v>
      </c>
      <c r="B515" s="6" t="s">
        <v>236</v>
      </c>
      <c r="C515" s="7" t="s">
        <v>0</v>
      </c>
      <c r="D515" s="3">
        <f>D516</f>
        <v>0</v>
      </c>
      <c r="E515" s="3">
        <f t="shared" ref="E515:F515" si="260">E516</f>
        <v>0</v>
      </c>
      <c r="F515" s="3">
        <f t="shared" si="260"/>
        <v>0</v>
      </c>
    </row>
    <row r="516" spans="1:6" ht="24.75" hidden="1" customHeight="1">
      <c r="A516" s="8" t="s">
        <v>224</v>
      </c>
      <c r="B516" s="6" t="s">
        <v>236</v>
      </c>
      <c r="C516" s="7" t="s">
        <v>225</v>
      </c>
      <c r="D516" s="3">
        <v>0</v>
      </c>
      <c r="E516" s="3">
        <v>0</v>
      </c>
      <c r="F516" s="3">
        <v>0</v>
      </c>
    </row>
    <row r="517" spans="1:6" ht="25.5" hidden="1" customHeight="1">
      <c r="A517" s="42" t="s">
        <v>256</v>
      </c>
      <c r="B517" s="43" t="s">
        <v>254</v>
      </c>
      <c r="C517" s="43"/>
      <c r="D517" s="3">
        <f>D518</f>
        <v>0</v>
      </c>
      <c r="E517" s="3">
        <f t="shared" ref="E517:F517" si="261">E518</f>
        <v>0</v>
      </c>
      <c r="F517" s="3">
        <f t="shared" si="261"/>
        <v>0</v>
      </c>
    </row>
    <row r="518" spans="1:6" ht="20.25" hidden="1" customHeight="1">
      <c r="A518" s="42" t="s">
        <v>13</v>
      </c>
      <c r="B518" s="43" t="s">
        <v>254</v>
      </c>
      <c r="C518" s="43">
        <v>120</v>
      </c>
      <c r="D518" s="3">
        <v>0</v>
      </c>
      <c r="E518" s="3">
        <v>0</v>
      </c>
      <c r="F518" s="3">
        <v>0</v>
      </c>
    </row>
    <row r="519" spans="1:6" ht="18.75" hidden="1" customHeight="1">
      <c r="A519" s="6" t="s">
        <v>251</v>
      </c>
      <c r="B519" s="6" t="s">
        <v>255</v>
      </c>
      <c r="C519" s="7"/>
      <c r="D519" s="3">
        <v>0</v>
      </c>
      <c r="E519" s="3">
        <f t="shared" ref="E519:F519" si="262">E520</f>
        <v>0</v>
      </c>
      <c r="F519" s="3">
        <f t="shared" si="262"/>
        <v>0</v>
      </c>
    </row>
    <row r="520" spans="1:6" s="29" customFormat="1" ht="20.25" customHeight="1">
      <c r="A520" s="10" t="s">
        <v>237</v>
      </c>
      <c r="B520" s="11" t="s">
        <v>236</v>
      </c>
      <c r="C520" s="11"/>
      <c r="D520" s="23">
        <f>D521</f>
        <v>2636.8</v>
      </c>
      <c r="E520" s="23">
        <v>0</v>
      </c>
      <c r="F520" s="23">
        <v>0</v>
      </c>
    </row>
    <row r="521" spans="1:6" s="29" customFormat="1" ht="20.25" customHeight="1">
      <c r="A521" s="10" t="s">
        <v>224</v>
      </c>
      <c r="B521" s="11" t="s">
        <v>236</v>
      </c>
      <c r="C521" s="48">
        <v>870</v>
      </c>
      <c r="D521" s="49">
        <v>2636.8</v>
      </c>
      <c r="E521" s="49">
        <v>0</v>
      </c>
      <c r="F521" s="49">
        <v>0</v>
      </c>
    </row>
  </sheetData>
  <mergeCells count="8">
    <mergeCell ref="C1:F1"/>
    <mergeCell ref="A3:F3"/>
    <mergeCell ref="A4:F4"/>
    <mergeCell ref="A5:A6"/>
    <mergeCell ref="B5:B6"/>
    <mergeCell ref="C5:C6"/>
    <mergeCell ref="D5:F5"/>
    <mergeCell ref="C2:F2"/>
  </mergeCells>
  <pageMargins left="0.39374999999999999" right="0.39374999999999999" top="0.64930560000000004" bottom="0.39374999999999999" header="0.3" footer="0.3"/>
  <pageSetup paperSize="9" orientation="portrait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</cp:lastModifiedBy>
  <cp:lastPrinted>2024-10-21T10:58:51Z</cp:lastPrinted>
  <dcterms:created xsi:type="dcterms:W3CDTF">2006-09-16T00:00:00Z</dcterms:created>
  <dcterms:modified xsi:type="dcterms:W3CDTF">2025-05-05T11:33:31Z</dcterms:modified>
</cp:coreProperties>
</file>