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0" yWindow="690" windowWidth="19440" windowHeight="11640"/>
  </bookViews>
  <sheets>
    <sheet name="Sheet1" sheetId="1" r:id="rId1"/>
  </sheets>
  <calcPr calcId="124519"/>
</workbook>
</file>

<file path=xl/calcChain.xml><?xml version="1.0" encoding="utf-8"?>
<calcChain xmlns="http://schemas.openxmlformats.org/spreadsheetml/2006/main">
  <c r="D92" i="1"/>
  <c r="E92"/>
  <c r="C92"/>
  <c r="D94"/>
  <c r="E94"/>
  <c r="C94"/>
  <c r="D17"/>
  <c r="E17"/>
  <c r="C17"/>
  <c r="D70"/>
  <c r="D67" s="1"/>
  <c r="E70"/>
  <c r="E67" s="1"/>
  <c r="D58"/>
  <c r="D49" s="1"/>
  <c r="E58"/>
  <c r="E49" s="1"/>
  <c r="D47"/>
  <c r="E47"/>
  <c r="D43"/>
  <c r="E43"/>
  <c r="D35"/>
  <c r="E35"/>
  <c r="D32"/>
  <c r="E32"/>
  <c r="D28"/>
  <c r="E28"/>
  <c r="D22"/>
  <c r="E22"/>
  <c r="D15"/>
  <c r="E15"/>
  <c r="C47"/>
  <c r="C58"/>
  <c r="C49" s="1"/>
  <c r="C28"/>
  <c r="E42" l="1"/>
  <c r="E41" s="1"/>
  <c r="E14"/>
  <c r="D42"/>
  <c r="D41" s="1"/>
  <c r="D14"/>
  <c r="C70"/>
  <c r="C67" s="1"/>
  <c r="C32"/>
  <c r="C22"/>
  <c r="C43"/>
  <c r="C45"/>
  <c r="C15"/>
  <c r="E40" l="1"/>
  <c r="E13" s="1"/>
  <c r="D40"/>
  <c r="D13" s="1"/>
  <c r="C42"/>
  <c r="C41" s="1"/>
  <c r="C35" l="1"/>
  <c r="C14" s="1"/>
  <c r="C40" l="1"/>
  <c r="C13" l="1"/>
</calcChain>
</file>

<file path=xl/sharedStrings.xml><?xml version="1.0" encoding="utf-8"?>
<sst xmlns="http://schemas.openxmlformats.org/spreadsheetml/2006/main" count="174" uniqueCount="148">
  <si>
    <t>1 00 00000 00 0000 000</t>
  </si>
  <si>
    <t>Приложение 1</t>
  </si>
  <si>
    <t>районного Совета</t>
  </si>
  <si>
    <t>народных депутатов</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</si>
  <si>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</si>
  <si>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</si>
  <si>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</si>
  <si>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</si>
  <si>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</si>
  <si>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</si>
  <si>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</si>
  <si>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</si>
  <si>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</si>
  <si>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</si>
  <si>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</si>
  <si>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</si>
  <si>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1 05 02000 02 0000 110</t>
  </si>
  <si>
    <t>Единый налог на вмененный доход для отдельных видов деятельности</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</si>
  <si>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</si>
  <si>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</si>
  <si>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</si>
  <si>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</si>
  <si>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</si>
  <si>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</si>
  <si>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</si>
  <si>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</si>
  <si>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1 14 02050 05 0000 410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</si>
  <si>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</si>
  <si>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</si>
  <si>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</si>
  <si>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</si>
  <si>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</si>
  <si>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</si>
  <si>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</si>
  <si>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2 02 30024 05 0000 151</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</si>
  <si>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 в рамках подпрограммы «Совершенствование межбюджетных отношений с муниципальными образованиями Тамбовской области» государственной программы Тамбовской области «Эффективное управление финансами и оптимизация государственного долга»</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</si>
  <si>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</si>
  <si>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</si>
  <si>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</si>
  <si>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Субвенции бюджетам муниципальных районов на единовременные стимулирующие выплаты лучшим учителям общеобразовательных организаций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</si>
  <si>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</si>
  <si>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</si>
  <si>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</si>
  <si>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Прочие субсидии бюджетам муниципальных районов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 на обеспечение питанием (в том числе молоком) обучающихся муниципальных общеобразовательных организаций</t>
  </si>
  <si>
    <t>Прочие межбюджетные трансферты бюджетам муниципальных районов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приобретения (изготовления) образовательной организацией бланков документов об образовании</t>
  </si>
  <si>
    <t>Субвенции бюджетам муниципальных районов на 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«О наделении администраций городских округов, муниципальных районов, городских и сельских поселений Тамбовской области государственными полномочиями по государственной регистрации актов гражданского состояния» в рамках прочих мероприятий в установленной сфере деятельности государственной программы Тамбовской области «Развитие институтов гражданского общества»</t>
  </si>
  <si>
    <t>Субвенции бюджетам муниципальных районов на осуществление отдельных государственных полномочий по организации отлова безнадзорных животных в рамках Государственной программы развития сельского хозяйства и регулирования рынков сельскохозяйственной продукции, сырья и продовольствия Тамбовской области</t>
  </si>
  <si>
    <t>Субвенции бюджетам муниципальных районов на осуществление отдельных государственных полномочий по предоставлению мер социальной поддержки отдельным категориям граждан по оплате проезда в автомобильном транспорте и городском наземном электрическом транспорте на маршрутах регулярных перевозок в рамках подпрограммы «Обеспечение мер социальной поддержки отдельных категорий граждан» государственной программы Тамбовской области «Социальная поддержка граждан»</t>
  </si>
  <si>
    <t>Субвенции бюджетам муниципальных районов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</si>
  <si>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Субвенции бюджетам муниципальных районов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 в рамках подпрограммы «Наследие» государственной программы Тамбовской области «Развитие культуры и туризма»</t>
  </si>
  <si>
    <t>Субвенции бюджетам муниципальных районов на осуществление отдельных государственных полномочий по обеспечению деятельности административных комиссий в рамках подпрограммы «Обеспечение общественного порядка и противодействие преступности в Тамбовской области» государственной программы Тамбовской области «Обеспечение безопасности населения Тамбовской области и противодействие преступности»</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</si>
  <si>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</si>
  <si>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</si>
  <si>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Cубвенции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</si>
  <si>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</si>
  <si>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</si>
  <si>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</si>
  <si>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</si>
  <si>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</si>
  <si>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Прочие субсидии бюджетам муниципальных районов на поддержку и развитие автомобильного транспорта</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</si>
  <si>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</si>
  <si>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</si>
  <si>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</si>
  <si>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2 02 15001 05 0000 150</t>
  </si>
  <si>
    <t>2 02 15002 00 0000 150</t>
  </si>
  <si>
    <t>2 02 15002 05 0000 150</t>
  </si>
  <si>
    <t>2 02 20000 00 0000 150</t>
  </si>
  <si>
    <t>2 02 20041 05 0000 150</t>
  </si>
  <si>
    <t>2 02 29999 00 0000 150</t>
  </si>
  <si>
    <t>2 02 29999 05 0000 150</t>
  </si>
  <si>
    <t>2 02 30000 00 0000 150</t>
  </si>
  <si>
    <t>2 02 35930 05 0000 150</t>
  </si>
  <si>
    <t>2 02 35120 05 0000 150</t>
  </si>
  <si>
    <t>2 02 30024 05 0000 150</t>
  </si>
  <si>
    <t>2 02 40000 00 0000 150</t>
  </si>
  <si>
    <t>2 02 40014 05 0000 150</t>
  </si>
  <si>
    <t>2 02 49999 05 0000 150</t>
  </si>
  <si>
    <t>1 05 01000 00 0000 110</t>
  </si>
  <si>
    <t>Налог, взимаемый в связи с применением упрощенной системы налогообложения</t>
  </si>
  <si>
    <t>к решению Токарёвского</t>
  </si>
  <si>
    <t>Дотации бюджетам муниципальных районов на выравнивание бюджетной обеспеченности из бюджета субъекта Российской Федерации</t>
  </si>
  <si>
    <t>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</si>
  <si>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</si>
  <si>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</si>
  <si>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реализацию мероприятий по обеспечению жильем молодых семей</t>
  </si>
  <si>
    <t>2 02 30024 00 0000 150</t>
  </si>
  <si>
    <t>Субвенции местным бюджетам на выполнение передаваемых     полномочий субъектов Российской Федерации</t>
  </si>
  <si>
    <t>2 02 25497 05 0000 150</t>
  </si>
  <si>
    <t xml:space="preserve">1 11 01000 00 0000 120 </t>
  </si>
  <si>
    <t>Проценты, полученные от предоставления бюджетных кредитов</t>
  </si>
  <si>
    <t>2 02 27576 05 0000 150</t>
  </si>
  <si>
    <t>Прочие субсидии бюджетам муниципальных районов на предоставление социальных выплат молодым семьям на приобретение (строительство) жилья, в том числе дополнительной социальной выплаты при рождении (усыновлении) одного ребенка</t>
  </si>
  <si>
    <t>Прочие субсидии бюджетам муниципальных районов на государственную поддержку муниципальных учреждений культуры</t>
  </si>
  <si>
    <t>2 02 25519 05 0000 150</t>
  </si>
  <si>
    <t>Субсидии бюджетам муниципальных районов на государственную поддержку  отрасли культуры (госудаственная поддержка лучших работников сельских учреждений культуры)</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</si>
  <si>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</si>
  <si>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</si>
  <si>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2 02 45303050000150</t>
  </si>
  <si>
    <t>Дотации на поддержку мер по обеспечению сбалансированности бюджетов</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</si>
  <si>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организаций</t>
  </si>
  <si>
    <t>1 17 0000 00 0000 000</t>
  </si>
  <si>
    <t>ПРОЧИЕ НЕНАЛОГОВЫЕ ДОХОДЫ</t>
  </si>
  <si>
    <t>Сумма на 2021 год</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</si>
  <si>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</si>
  <si>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2 02 25467 05 0000 150</t>
  </si>
  <si>
    <t>Cубсидии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</si>
  <si>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Прочие субсидии бюджетам муниципальных районов на развитие муниципальных систем общего и дополнительного образования</t>
  </si>
  <si>
    <t>Сумма на 2022 год</t>
  </si>
  <si>
    <t>Сумма на 2023 год</t>
  </si>
  <si>
    <t>Поступления доходов в районный бюджет в 2021 году и в плановом периоде 2022 и 2023 годов</t>
  </si>
  <si>
    <t>2 02 25097 05 0000 150</t>
  </si>
  <si>
    <t>Cубсидии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</si>
  <si>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 </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</si>
  <si>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t>
  </si>
  <si>
    <r>
      <t>_</t>
    </r>
    <r>
      <rPr>
        <u/>
        <sz val="10"/>
        <rFont val="Times New Roman"/>
        <family val="1"/>
        <charset val="204"/>
      </rPr>
      <t>тыс.рублей</t>
    </r>
  </si>
  <si>
    <r>
      <rPr>
        <b/>
        <sz val="10"/>
        <rFont val="Times New Roman"/>
        <family val="1"/>
        <charset val="204"/>
      </rPr>
      <t>ВСЕГО ДОХОДОВ</t>
    </r>
  </si>
  <si>
    <r>
      <rPr>
        <b/>
        <sz val="10"/>
        <rFont val="Times New Roman"/>
        <family val="1"/>
        <charset val="204"/>
      </rPr>
      <t>НАЛОГОВЫЕ И НЕНАЛОГОВЫЕ ДОХОДЫ</t>
    </r>
  </si>
  <si>
    <r>
      <rPr>
        <b/>
        <sz val="10"/>
        <rFont val="Times New Roman"/>
        <family val="1"/>
        <charset val="204"/>
      </rPr>
      <t>1 01 00000 00 0000 000</t>
    </r>
  </si>
  <si>
    <r>
      <rPr>
        <b/>
        <sz val="10"/>
        <rFont val="Times New Roman"/>
        <family val="1"/>
        <charset val="204"/>
      </rPr>
      <t>НАЛОГИ НА ПРИБЫЛЬ, ДОХОДЫ</t>
    </r>
  </si>
  <si>
    <r>
      <rPr>
        <b/>
        <sz val="10"/>
        <rFont val="Times New Roman"/>
        <family val="1"/>
        <charset val="204"/>
      </rPr>
      <t>1 03 00000 00 0000 000</t>
    </r>
  </si>
  <si>
    <r>
      <rPr>
        <b/>
        <sz val="10"/>
        <rFont val="Times New Roman"/>
        <family val="1"/>
        <charset val="204"/>
      </rPr>
      <t>1 05 00000 00 0000 000</t>
    </r>
  </si>
  <si>
    <r>
      <rPr>
        <b/>
        <sz val="10"/>
        <rFont val="Times New Roman"/>
        <family val="1"/>
        <charset val="204"/>
      </rPr>
      <t>НАЛОГИ НА СОВОКУПНЫЙ ДОХОД</t>
    </r>
  </si>
  <si>
    <r>
      <rPr>
        <b/>
        <sz val="10"/>
        <rFont val="Times New Roman"/>
        <family val="1"/>
        <charset val="204"/>
      </rPr>
      <t>1 08 00000 00 0000 000</t>
    </r>
  </si>
  <si>
    <r>
      <rPr>
        <b/>
        <sz val="10"/>
        <rFont val="Times New Roman"/>
        <family val="1"/>
        <charset val="204"/>
      </rPr>
      <t>ГОСУДАРСТВЕННАЯ ПОШЛИНА</t>
    </r>
  </si>
  <si>
    <r>
      <rPr>
        <b/>
        <sz val="10"/>
        <rFont val="Times New Roman"/>
        <family val="1"/>
        <charset val="204"/>
      </rPr>
      <t>1 11 00000 00 0000 000</t>
    </r>
  </si>
  <si>
    <r>
      <rPr>
        <b/>
        <sz val="10"/>
        <rFont val="Times New Roman"/>
        <family val="1"/>
        <charset val="204"/>
      </rPr>
      <t>ДОХОДЫ ОТ ИСПОЛЬЗОВАНИЯ ИМУЩЕСТВА, НАХОДЯЩЕГОСЯ В ГОСУДАРСТВЕННОЙ И МУНИЦИПАЛЬНОЙ СОБСТВЕННОСТИ</t>
    </r>
  </si>
  <si>
    <r>
      <rPr>
        <b/>
        <sz val="10"/>
        <rFont val="Times New Roman"/>
        <family val="1"/>
        <charset val="204"/>
      </rPr>
      <t>1 12 00000 00 0000 000</t>
    </r>
  </si>
  <si>
    <r>
      <rPr>
        <b/>
        <sz val="10"/>
        <rFont val="Times New Roman"/>
        <family val="1"/>
        <charset val="204"/>
      </rPr>
      <t>ПЛАТЕЖИ ПРИ ПОЛЬЗОВАНИИ ПРИРОДНЫМИ РЕСУРСАМИ</t>
    </r>
  </si>
  <si>
    <r>
      <rPr>
        <b/>
        <sz val="10"/>
        <rFont val="Times New Roman"/>
        <family val="1"/>
        <charset val="204"/>
      </rPr>
      <t>1 14 00000 00 0000 000</t>
    </r>
  </si>
  <si>
    <r>
      <rPr>
        <b/>
        <sz val="10"/>
        <rFont val="Times New Roman"/>
        <family val="1"/>
        <charset val="204"/>
      </rPr>
      <t>ДОХОДЫ ОТ ПРОДАЖИ МАТЕРИАЛЬНЫХ И НЕМАТЕРИАЛЬНЫХ АКТИВОВ</t>
    </r>
  </si>
  <si>
    <r>
      <rPr>
        <b/>
        <sz val="10"/>
        <rFont val="Times New Roman"/>
        <family val="1"/>
        <charset val="204"/>
      </rPr>
      <t>1 16 00000 00 0000 000</t>
    </r>
  </si>
  <si>
    <r>
      <rPr>
        <b/>
        <sz val="10"/>
        <rFont val="Times New Roman"/>
        <family val="1"/>
        <charset val="204"/>
      </rPr>
      <t>ШТРАФЫ, САНКЦИИ, ВОЗМЕЩЕНИЕ УЩЕРБА</t>
    </r>
  </si>
  <si>
    <r>
      <rPr>
        <b/>
        <sz val="10"/>
        <rFont val="Times New Roman"/>
        <family val="1"/>
        <charset val="204"/>
      </rPr>
      <t>2 00 00000 00 0000 000</t>
    </r>
  </si>
  <si>
    <r>
      <rPr>
        <b/>
        <sz val="10"/>
        <rFont val="Times New Roman"/>
        <family val="1"/>
        <charset val="204"/>
      </rPr>
      <t>Безвозмездные поступления</t>
    </r>
  </si>
  <si>
    <r>
      <rPr>
        <b/>
        <sz val="10"/>
        <rFont val="Times New Roman"/>
        <family val="1"/>
        <charset val="204"/>
      </rPr>
      <t>Дотации бюджетам бюджетной системы Федерации и муниципальных образований</t>
    </r>
  </si>
  <si>
    <r>
      <rPr>
        <b/>
        <sz val="10"/>
        <rFont val="Times New Roman"/>
        <family val="1"/>
        <charset val="204"/>
      </rPr>
      <t>Субсидии бюджетам бюджетной системы Российской Федерации (межбюджетные субсидии)</t>
    </r>
  </si>
  <si>
    <r>
      <rPr>
        <b/>
        <sz val="10"/>
        <rFont val="Times New Roman"/>
        <family val="1"/>
        <charset val="204"/>
      </rPr>
      <t>Субвенции бюджетам бюджетной системы Российской Федерации</t>
    </r>
  </si>
  <si>
    <r>
      <rPr>
        <b/>
        <sz val="10"/>
        <rFont val="Times New Roman"/>
        <family val="1"/>
        <charset val="204"/>
      </rPr>
      <t>Иные межбюджетные трансферты</t>
    </r>
  </si>
  <si>
    <t>2 02 45454050000150</t>
  </si>
  <si>
    <t>Межбюджетные трансферты, передаваемые  бюджетам муниципальных районов на создание модельных муниципальных библиотек</t>
  </si>
  <si>
    <t>423,7</t>
  </si>
  <si>
    <t>2 02 36900 05 0000 150</t>
  </si>
  <si>
    <t>Единая субвенция местным бюджетам из бюджета субъекта Российской Федерации</t>
  </si>
  <si>
    <t>Единая субвенция бюджетам муниципальных районов из бюджета субъекта Российской Федерации</t>
  </si>
  <si>
    <t>2 02 36900 00 0000 150</t>
  </si>
  <si>
    <t>1 13 00000 00 0000 000</t>
  </si>
  <si>
    <t>ДОХОДЫ ОТ ОКАЗАНИЯ ПЛАТНЫХ УСЛУГ И КОМПЕНСАЦИИ ЗАТРАТ ГОСУДАРСТВА</t>
  </si>
  <si>
    <t>от 06 .04.2021 № 267</t>
  </si>
</sst>
</file>

<file path=xl/styles.xml><?xml version="1.0" encoding="utf-8"?>
<styleSheet xmlns="http://schemas.openxmlformats.org/spreadsheetml/2006/main">
  <numFmts count="2">
    <numFmt numFmtId="164" formatCode="0.0"/>
    <numFmt numFmtId="165" formatCode="#,##0.0"/>
  </numFmts>
  <fonts count="10">
    <font>
      <sz val="10"/>
      <name val="Arial"/>
    </font>
    <font>
      <sz val="12"/>
      <name val="Times New Roman"/>
      <family val="1"/>
      <charset val="204"/>
    </font>
    <font>
      <sz val="12"/>
      <name val="Arial"/>
      <family val="2"/>
      <charset val="204"/>
    </font>
    <font>
      <sz val="10"/>
      <name val="Times New Roman"/>
      <family val="1"/>
      <charset val="204"/>
    </font>
    <font>
      <sz val="10"/>
      <name val="Arial"/>
      <family val="2"/>
      <charset val="204"/>
    </font>
    <font>
      <b/>
      <sz val="10"/>
      <name val="Times New Roman"/>
      <family val="1"/>
      <charset val="204"/>
    </font>
    <font>
      <u/>
      <sz val="10"/>
      <name val="Times New Roman"/>
      <family val="1"/>
      <charset val="204"/>
    </font>
    <font>
      <sz val="10"/>
      <color rgb="FFFF0000"/>
      <name val="Times New Roman"/>
      <family val="1"/>
      <charset val="204"/>
    </font>
    <font>
      <sz val="10"/>
      <color rgb="FFFF0000"/>
      <name val="Arial"/>
      <family val="2"/>
      <charset val="204"/>
    </font>
    <font>
      <b/>
      <sz val="10"/>
      <color theme="1"/>
      <name val="Times New Roman"/>
      <family val="1"/>
      <charset val="204"/>
    </font>
  </fonts>
  <fills count="2">
    <fill>
      <patternFill patternType="none"/>
    </fill>
    <fill>
      <patternFill patternType="gray125"/>
    </fill>
  </fills>
  <borders count="6">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1">
    <xf numFmtId="0" fontId="0" fillId="0" borderId="0"/>
  </cellStyleXfs>
  <cellXfs count="42">
    <xf numFmtId="0" fontId="0" fillId="0" borderId="0" xfId="0"/>
    <xf numFmtId="0" fontId="2" fillId="0" borderId="0" xfId="0" applyFont="1"/>
    <xf numFmtId="0" fontId="2" fillId="0" borderId="0" xfId="0" applyFont="1" applyAlignment="1">
      <alignment horizontal="left"/>
    </xf>
    <xf numFmtId="0" fontId="0" fillId="0" borderId="2" xfId="0" applyBorder="1"/>
    <xf numFmtId="0" fontId="1" fillId="0" borderId="4" xfId="0" applyFont="1" applyBorder="1" applyAlignment="1">
      <alignment horizontal="left" vertical="top" indent="1"/>
    </xf>
    <xf numFmtId="0" fontId="1" fillId="0" borderId="4" xfId="0" applyFont="1" applyBorder="1" applyAlignment="1">
      <alignment horizontal="justify" vertical="top" wrapText="1"/>
    </xf>
    <xf numFmtId="0" fontId="1" fillId="0" borderId="4" xfId="0" applyFont="1" applyBorder="1" applyAlignment="1">
      <alignment horizontal="center" vertical="top"/>
    </xf>
    <xf numFmtId="0" fontId="4" fillId="0" borderId="0" xfId="0" applyFont="1"/>
    <xf numFmtId="0" fontId="4" fillId="0" borderId="0" xfId="0" applyFont="1" applyAlignment="1">
      <alignment wrapText="1"/>
    </xf>
    <xf numFmtId="0" fontId="4" fillId="0" borderId="2" xfId="0" applyFont="1" applyBorder="1"/>
    <xf numFmtId="0" fontId="3" fillId="0" borderId="3" xfId="0" applyFont="1" applyBorder="1" applyAlignment="1">
      <alignment horizontal="center" vertical="top" wrapText="1"/>
    </xf>
    <xf numFmtId="0" fontId="3" fillId="0" borderId="3" xfId="0" applyFont="1" applyBorder="1" applyAlignment="1">
      <alignment horizontal="left" vertical="top" indent="9"/>
    </xf>
    <xf numFmtId="0" fontId="3" fillId="0" borderId="3" xfId="0" applyFont="1" applyBorder="1" applyAlignment="1">
      <alignment horizontal="left" vertical="top" indent="1"/>
    </xf>
    <xf numFmtId="165" fontId="5" fillId="0" borderId="3" xfId="0" applyNumberFormat="1" applyFont="1" applyBorder="1" applyAlignment="1">
      <alignment horizontal="center" vertical="center"/>
    </xf>
    <xf numFmtId="164" fontId="5" fillId="0" borderId="3" xfId="0" applyNumberFormat="1" applyFont="1" applyBorder="1" applyAlignment="1">
      <alignment horizontal="center" vertical="center"/>
    </xf>
    <xf numFmtId="0" fontId="5" fillId="0" borderId="3" xfId="0" applyFont="1" applyBorder="1" applyAlignment="1">
      <alignment horizontal="left" vertical="top"/>
    </xf>
    <xf numFmtId="0" fontId="3" fillId="0" borderId="3" xfId="0" applyFont="1" applyBorder="1" applyAlignment="1">
      <alignment horizontal="justify" vertical="top"/>
    </xf>
    <xf numFmtId="0" fontId="3" fillId="0" borderId="3" xfId="0" applyFont="1" applyBorder="1" applyAlignment="1">
      <alignment horizontal="left" vertical="top"/>
    </xf>
    <xf numFmtId="165" fontId="3" fillId="0" borderId="3" xfId="0" applyNumberFormat="1" applyFont="1" applyBorder="1" applyAlignment="1">
      <alignment horizontal="center" vertical="center"/>
    </xf>
    <xf numFmtId="164" fontId="3" fillId="0" borderId="3" xfId="0" applyNumberFormat="1" applyFont="1" applyBorder="1" applyAlignment="1">
      <alignment horizontal="center" vertical="center"/>
    </xf>
    <xf numFmtId="0" fontId="5" fillId="0" borderId="3" xfId="0" applyFont="1" applyBorder="1" applyAlignment="1">
      <alignment horizontal="justify" vertical="top" wrapText="1"/>
    </xf>
    <xf numFmtId="0" fontId="3" fillId="0" borderId="3" xfId="0" applyFont="1" applyBorder="1" applyAlignment="1">
      <alignment horizontal="justify" vertical="top" wrapText="1"/>
    </xf>
    <xf numFmtId="0" fontId="3" fillId="0" borderId="3" xfId="0" applyFont="1" applyBorder="1" applyAlignment="1">
      <alignment horizontal="center" vertical="center"/>
    </xf>
    <xf numFmtId="0" fontId="3" fillId="0" borderId="3" xfId="0" applyFont="1" applyBorder="1" applyAlignment="1">
      <alignment horizontal="left" vertical="top" wrapText="1"/>
    </xf>
    <xf numFmtId="0" fontId="5" fillId="0" borderId="3" xfId="0" applyFont="1" applyBorder="1" applyAlignment="1">
      <alignment horizontal="left" vertical="top" indent="1"/>
    </xf>
    <xf numFmtId="0" fontId="5" fillId="0" borderId="3" xfId="0" applyFont="1" applyBorder="1" applyAlignment="1">
      <alignment horizontal="left" vertical="top" wrapText="1"/>
    </xf>
    <xf numFmtId="49" fontId="5" fillId="0" borderId="3" xfId="0" applyNumberFormat="1" applyFont="1" applyBorder="1" applyAlignment="1">
      <alignment horizontal="center" vertical="center"/>
    </xf>
    <xf numFmtId="0" fontId="3" fillId="0" borderId="3" xfId="0" applyNumberFormat="1" applyFont="1" applyBorder="1" applyAlignment="1">
      <alignment horizontal="center" vertical="center"/>
    </xf>
    <xf numFmtId="0" fontId="3" fillId="0" borderId="5" xfId="0" applyFont="1" applyBorder="1" applyAlignment="1">
      <alignment horizontal="left" vertical="top" indent="1"/>
    </xf>
    <xf numFmtId="0" fontId="3" fillId="0" borderId="5" xfId="0" applyFont="1" applyBorder="1" applyAlignment="1">
      <alignment horizontal="left" vertical="top" wrapText="1"/>
    </xf>
    <xf numFmtId="49" fontId="3" fillId="0" borderId="3" xfId="0" applyNumberFormat="1" applyFont="1" applyBorder="1" applyAlignment="1">
      <alignment horizontal="center" vertical="center"/>
    </xf>
    <xf numFmtId="0" fontId="7" fillId="0" borderId="3" xfId="0" applyFont="1" applyBorder="1" applyAlignment="1">
      <alignment horizontal="center" vertical="center"/>
    </xf>
    <xf numFmtId="0" fontId="8" fillId="0" borderId="0" xfId="0" applyFont="1"/>
    <xf numFmtId="164" fontId="9" fillId="0" borderId="3" xfId="0" applyNumberFormat="1" applyFont="1" applyBorder="1" applyAlignment="1">
      <alignment horizontal="center" vertical="center"/>
    </xf>
    <xf numFmtId="0" fontId="9" fillId="0" borderId="3" xfId="0" applyFont="1" applyBorder="1" applyAlignment="1">
      <alignment horizontal="left" vertical="top" indent="1"/>
    </xf>
    <xf numFmtId="0" fontId="9" fillId="0" borderId="3" xfId="0" applyFont="1" applyBorder="1" applyAlignment="1">
      <alignment horizontal="left" vertical="top" wrapText="1"/>
    </xf>
    <xf numFmtId="0" fontId="3" fillId="0" borderId="2" xfId="0" applyFont="1" applyBorder="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2" xfId="0" applyFont="1" applyBorder="1" applyAlignment="1">
      <alignment horizontal="center" vertical="top" wrapText="1"/>
    </xf>
    <xf numFmtId="0" fontId="3" fillId="0" borderId="1" xfId="0" applyFont="1" applyBorder="1" applyAlignment="1">
      <alignment horizontal="right" vertical="top"/>
    </xf>
    <xf numFmtId="0" fontId="3" fillId="0" borderId="2" xfId="0" applyFont="1" applyBorder="1" applyAlignment="1">
      <alignment horizontal="right"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100"/>
  <sheetViews>
    <sheetView tabSelected="1" view="pageBreakPreview" zoomScaleSheetLayoutView="100" workbookViewId="0">
      <selection activeCell="D17" sqref="D17"/>
    </sheetView>
  </sheetViews>
  <sheetFormatPr defaultRowHeight="12.75"/>
  <cols>
    <col min="1" max="1" width="25.42578125" customWidth="1"/>
    <col min="2" max="2" width="48.42578125" customWidth="1"/>
    <col min="3" max="3" width="13.42578125" customWidth="1"/>
    <col min="4" max="4" width="11.7109375" customWidth="1"/>
    <col min="5" max="5" width="13.42578125" customWidth="1"/>
  </cols>
  <sheetData>
    <row r="1" spans="1:5">
      <c r="A1" s="41" t="s">
        <v>1</v>
      </c>
      <c r="B1" s="41"/>
      <c r="C1" s="41"/>
      <c r="D1" s="41"/>
      <c r="E1" s="41"/>
    </row>
    <row r="2" spans="1:5">
      <c r="A2" s="41" t="s">
        <v>79</v>
      </c>
      <c r="B2" s="41"/>
      <c r="C2" s="41"/>
      <c r="D2" s="41"/>
      <c r="E2" s="41"/>
    </row>
    <row r="3" spans="1:5">
      <c r="A3" s="41" t="s">
        <v>2</v>
      </c>
      <c r="B3" s="41"/>
      <c r="C3" s="41"/>
      <c r="D3" s="41"/>
      <c r="E3" s="41"/>
    </row>
    <row r="4" spans="1:5">
      <c r="A4" s="41" t="s">
        <v>3</v>
      </c>
      <c r="B4" s="41"/>
      <c r="C4" s="41"/>
      <c r="D4" s="41"/>
      <c r="E4" s="41"/>
    </row>
    <row r="5" spans="1:5">
      <c r="A5" s="41" t="s">
        <v>147</v>
      </c>
      <c r="B5" s="41"/>
      <c r="C5" s="41"/>
      <c r="D5" s="41"/>
      <c r="E5" s="41"/>
    </row>
    <row r="6" spans="1:5">
      <c r="A6" s="40"/>
      <c r="B6" s="40"/>
      <c r="C6" s="40"/>
      <c r="D6" s="40"/>
      <c r="E6" s="40"/>
    </row>
    <row r="7" spans="1:5">
      <c r="A7" s="37"/>
      <c r="B7" s="37"/>
      <c r="C7" s="37"/>
      <c r="D7" s="7"/>
      <c r="E7" s="7"/>
    </row>
    <row r="8" spans="1:5" ht="40.5" customHeight="1">
      <c r="A8" s="39" t="s">
        <v>109</v>
      </c>
      <c r="B8" s="39"/>
      <c r="C8" s="39"/>
      <c r="D8" s="39"/>
      <c r="E8" s="39"/>
    </row>
    <row r="9" spans="1:5">
      <c r="A9" s="38"/>
      <c r="B9" s="38"/>
      <c r="C9" s="38"/>
      <c r="D9" s="8"/>
      <c r="E9" s="8"/>
    </row>
    <row r="10" spans="1:5">
      <c r="A10" s="40" t="s">
        <v>114</v>
      </c>
      <c r="B10" s="40"/>
      <c r="C10" s="40"/>
      <c r="D10" s="40"/>
      <c r="E10" s="40"/>
    </row>
    <row r="11" spans="1:5">
      <c r="A11" s="36"/>
      <c r="B11" s="36"/>
      <c r="C11" s="36"/>
      <c r="D11" s="9"/>
      <c r="E11" s="9"/>
    </row>
    <row r="12" spans="1:5" ht="38.25">
      <c r="A12" s="10" t="s">
        <v>4</v>
      </c>
      <c r="B12" s="11" t="s">
        <v>5</v>
      </c>
      <c r="C12" s="10" t="s">
        <v>102</v>
      </c>
      <c r="D12" s="10" t="s">
        <v>107</v>
      </c>
      <c r="E12" s="10" t="s">
        <v>108</v>
      </c>
    </row>
    <row r="13" spans="1:5">
      <c r="A13" s="12"/>
      <c r="B13" s="11" t="s">
        <v>115</v>
      </c>
      <c r="C13" s="13">
        <f>C14+C40</f>
        <v>416926.2</v>
      </c>
      <c r="D13" s="14">
        <f>D14+D40</f>
        <v>345012.49999999994</v>
      </c>
      <c r="E13" s="14">
        <f>E14+E40</f>
        <v>363468.99999999988</v>
      </c>
    </row>
    <row r="14" spans="1:5">
      <c r="A14" s="15" t="s">
        <v>0</v>
      </c>
      <c r="B14" s="16" t="s">
        <v>116</v>
      </c>
      <c r="C14" s="14">
        <f>C15+C17+C22+C27+C28+C32+C33+C35+C38</f>
        <v>147448.20000000001</v>
      </c>
      <c r="D14" s="14">
        <f>D15+D17+D22+D27+D28+D32+D35+D38</f>
        <v>144544.59999999998</v>
      </c>
      <c r="E14" s="14">
        <f>E15+E17+E22+E27+E28+E32+E35+E38</f>
        <v>152941.29999999996</v>
      </c>
    </row>
    <row r="15" spans="1:5">
      <c r="A15" s="17" t="s">
        <v>117</v>
      </c>
      <c r="B15" s="16" t="s">
        <v>118</v>
      </c>
      <c r="C15" s="13">
        <f>C16</f>
        <v>112975.6</v>
      </c>
      <c r="D15" s="14">
        <f t="shared" ref="D15:E15" si="0">D16</f>
        <v>119528.2</v>
      </c>
      <c r="E15" s="14">
        <f t="shared" si="0"/>
        <v>127058.4</v>
      </c>
    </row>
    <row r="16" spans="1:5">
      <c r="A16" s="17" t="s">
        <v>6</v>
      </c>
      <c r="B16" s="16" t="s">
        <v>7</v>
      </c>
      <c r="C16" s="18">
        <v>112975.6</v>
      </c>
      <c r="D16" s="19">
        <v>119528.2</v>
      </c>
      <c r="E16" s="19">
        <v>127058.4</v>
      </c>
    </row>
    <row r="17" spans="1:5" ht="38.25">
      <c r="A17" s="17" t="s">
        <v>119</v>
      </c>
      <c r="B17" s="20" t="s">
        <v>41</v>
      </c>
      <c r="C17" s="14">
        <f>C18+C19+C20+C21</f>
        <v>7842.4</v>
      </c>
      <c r="D17" s="14">
        <f t="shared" ref="D17:E17" si="1">D18+D19+D20+D21</f>
        <v>8449.6</v>
      </c>
      <c r="E17" s="14">
        <f t="shared" si="1"/>
        <v>8869.9</v>
      </c>
    </row>
    <row r="18" spans="1:5" ht="76.5">
      <c r="A18" s="17" t="s">
        <v>8</v>
      </c>
      <c r="B18" s="21" t="s">
        <v>9</v>
      </c>
      <c r="C18" s="19">
        <v>3601</v>
      </c>
      <c r="D18" s="19">
        <v>3884.4</v>
      </c>
      <c r="E18" s="19">
        <v>4106.6000000000004</v>
      </c>
    </row>
    <row r="19" spans="1:5" ht="89.25">
      <c r="A19" s="17" t="s">
        <v>10</v>
      </c>
      <c r="B19" s="21" t="s">
        <v>11</v>
      </c>
      <c r="C19" s="22">
        <v>20.5</v>
      </c>
      <c r="D19" s="19">
        <v>21.9</v>
      </c>
      <c r="E19" s="19">
        <v>22.9</v>
      </c>
    </row>
    <row r="20" spans="1:5" ht="76.5">
      <c r="A20" s="17" t="s">
        <v>12</v>
      </c>
      <c r="B20" s="21" t="s">
        <v>13</v>
      </c>
      <c r="C20" s="22">
        <v>4220.8999999999996</v>
      </c>
      <c r="D20" s="19">
        <v>4543.3</v>
      </c>
      <c r="E20" s="19">
        <v>4740.3999999999996</v>
      </c>
    </row>
    <row r="21" spans="1:5" ht="76.5">
      <c r="A21" s="17" t="s">
        <v>14</v>
      </c>
      <c r="B21" s="21" t="s">
        <v>15</v>
      </c>
      <c r="C21" s="19">
        <v>0</v>
      </c>
      <c r="D21" s="19">
        <v>0</v>
      </c>
      <c r="E21" s="19">
        <v>0</v>
      </c>
    </row>
    <row r="22" spans="1:5">
      <c r="A22" s="17" t="s">
        <v>120</v>
      </c>
      <c r="B22" s="16" t="s">
        <v>121</v>
      </c>
      <c r="C22" s="13">
        <f>C24+C25+C26+C23</f>
        <v>15231.800000000001</v>
      </c>
      <c r="D22" s="14">
        <f t="shared" ref="D22:E22" si="2">D24+D25+D26+D23</f>
        <v>10011.5</v>
      </c>
      <c r="E22" s="14">
        <f t="shared" si="2"/>
        <v>10507.3</v>
      </c>
    </row>
    <row r="23" spans="1:5" ht="25.5">
      <c r="A23" s="17" t="s">
        <v>77</v>
      </c>
      <c r="B23" s="16" t="s">
        <v>78</v>
      </c>
      <c r="C23" s="18">
        <v>431.7</v>
      </c>
      <c r="D23" s="19">
        <v>553.29999999999995</v>
      </c>
      <c r="E23" s="19">
        <v>681</v>
      </c>
    </row>
    <row r="24" spans="1:5" ht="39.75" customHeight="1">
      <c r="A24" s="17" t="s">
        <v>16</v>
      </c>
      <c r="B24" s="21" t="s">
        <v>17</v>
      </c>
      <c r="C24" s="22">
        <v>907.1</v>
      </c>
      <c r="D24" s="19">
        <v>0</v>
      </c>
      <c r="E24" s="19">
        <v>0</v>
      </c>
    </row>
    <row r="25" spans="1:5" ht="32.25" customHeight="1">
      <c r="A25" s="17" t="s">
        <v>18</v>
      </c>
      <c r="B25" s="16" t="s">
        <v>19</v>
      </c>
      <c r="C25" s="18">
        <v>12609</v>
      </c>
      <c r="D25" s="19">
        <v>7158.2</v>
      </c>
      <c r="E25" s="19">
        <v>7511.3</v>
      </c>
    </row>
    <row r="26" spans="1:5" ht="66.75" customHeight="1">
      <c r="A26" s="17" t="s">
        <v>55</v>
      </c>
      <c r="B26" s="16" t="s">
        <v>56</v>
      </c>
      <c r="C26" s="18">
        <v>1284</v>
      </c>
      <c r="D26" s="19">
        <v>2300</v>
      </c>
      <c r="E26" s="19">
        <v>2315</v>
      </c>
    </row>
    <row r="27" spans="1:5">
      <c r="A27" s="12" t="s">
        <v>122</v>
      </c>
      <c r="B27" s="16" t="s">
        <v>123</v>
      </c>
      <c r="C27" s="14">
        <v>1585.2</v>
      </c>
      <c r="D27" s="14">
        <v>1632.8</v>
      </c>
      <c r="E27" s="14">
        <v>1681.8</v>
      </c>
    </row>
    <row r="28" spans="1:5" ht="38.25">
      <c r="A28" s="12" t="s">
        <v>124</v>
      </c>
      <c r="B28" s="23" t="s">
        <v>125</v>
      </c>
      <c r="C28" s="14">
        <f>C29+C30+C31</f>
        <v>3731</v>
      </c>
      <c r="D28" s="14">
        <f t="shared" ref="D28:E28" si="3">D29+D30+D31</f>
        <v>3150</v>
      </c>
      <c r="E28" s="14">
        <f t="shared" si="3"/>
        <v>3028</v>
      </c>
    </row>
    <row r="29" spans="1:5" ht="25.5">
      <c r="A29" s="12" t="s">
        <v>88</v>
      </c>
      <c r="B29" s="23" t="s">
        <v>89</v>
      </c>
      <c r="C29" s="19">
        <v>1</v>
      </c>
      <c r="D29" s="19">
        <v>0</v>
      </c>
      <c r="E29" s="19">
        <v>0</v>
      </c>
    </row>
    <row r="30" spans="1:5" ht="63.75">
      <c r="A30" s="12" t="s">
        <v>20</v>
      </c>
      <c r="B30" s="21" t="s">
        <v>21</v>
      </c>
      <c r="C30" s="19">
        <v>3100</v>
      </c>
      <c r="D30" s="19">
        <v>2700</v>
      </c>
      <c r="E30" s="19">
        <v>2600</v>
      </c>
    </row>
    <row r="31" spans="1:5" ht="76.5">
      <c r="A31" s="12" t="s">
        <v>22</v>
      </c>
      <c r="B31" s="21" t="s">
        <v>23</v>
      </c>
      <c r="C31" s="19">
        <v>630</v>
      </c>
      <c r="D31" s="19">
        <v>450</v>
      </c>
      <c r="E31" s="19">
        <v>428</v>
      </c>
    </row>
    <row r="32" spans="1:5" ht="25.5">
      <c r="A32" s="12" t="s">
        <v>126</v>
      </c>
      <c r="B32" s="23" t="s">
        <v>127</v>
      </c>
      <c r="C32" s="14">
        <f>C34</f>
        <v>214</v>
      </c>
      <c r="D32" s="14">
        <f t="shared" ref="D32:E32" si="4">D34</f>
        <v>205</v>
      </c>
      <c r="E32" s="14">
        <f t="shared" si="4"/>
        <v>205</v>
      </c>
    </row>
    <row r="33" spans="1:5" s="32" customFormat="1" ht="25.5">
      <c r="A33" s="34" t="s">
        <v>145</v>
      </c>
      <c r="B33" s="35" t="s">
        <v>146</v>
      </c>
      <c r="C33" s="33">
        <v>18.5</v>
      </c>
      <c r="D33" s="33">
        <v>0</v>
      </c>
      <c r="E33" s="33">
        <v>0</v>
      </c>
    </row>
    <row r="34" spans="1:5">
      <c r="A34" s="12" t="s">
        <v>24</v>
      </c>
      <c r="B34" s="21" t="s">
        <v>25</v>
      </c>
      <c r="C34" s="19">
        <v>214</v>
      </c>
      <c r="D34" s="19">
        <v>205</v>
      </c>
      <c r="E34" s="19">
        <v>205</v>
      </c>
    </row>
    <row r="35" spans="1:5" ht="25.5">
      <c r="A35" s="12" t="s">
        <v>128</v>
      </c>
      <c r="B35" s="21" t="s">
        <v>129</v>
      </c>
      <c r="C35" s="14">
        <f>C36+C37</f>
        <v>5300</v>
      </c>
      <c r="D35" s="14">
        <f t="shared" ref="D35:E35" si="5">D36+D37</f>
        <v>1000</v>
      </c>
      <c r="E35" s="14">
        <f t="shared" si="5"/>
        <v>1000</v>
      </c>
    </row>
    <row r="36" spans="1:5" ht="89.25">
      <c r="A36" s="12" t="s">
        <v>26</v>
      </c>
      <c r="B36" s="21" t="s">
        <v>27</v>
      </c>
      <c r="C36" s="19">
        <v>2500</v>
      </c>
      <c r="D36" s="19">
        <v>0</v>
      </c>
      <c r="E36" s="19">
        <v>0</v>
      </c>
    </row>
    <row r="37" spans="1:5" ht="25.5">
      <c r="A37" s="12" t="s">
        <v>28</v>
      </c>
      <c r="B37" s="21" t="s">
        <v>29</v>
      </c>
      <c r="C37" s="19">
        <v>2800</v>
      </c>
      <c r="D37" s="19">
        <v>1000</v>
      </c>
      <c r="E37" s="19">
        <v>1000</v>
      </c>
    </row>
    <row r="38" spans="1:5">
      <c r="A38" s="12" t="s">
        <v>130</v>
      </c>
      <c r="B38" s="23" t="s">
        <v>131</v>
      </c>
      <c r="C38" s="14">
        <v>549.70000000000005</v>
      </c>
      <c r="D38" s="14">
        <v>567.5</v>
      </c>
      <c r="E38" s="14">
        <v>590.9</v>
      </c>
    </row>
    <row r="39" spans="1:5">
      <c r="A39" s="24" t="s">
        <v>100</v>
      </c>
      <c r="B39" s="25" t="s">
        <v>101</v>
      </c>
      <c r="C39" s="14">
        <v>0</v>
      </c>
      <c r="D39" s="14">
        <v>0</v>
      </c>
      <c r="E39" s="14">
        <v>0</v>
      </c>
    </row>
    <row r="40" spans="1:5">
      <c r="A40" s="12" t="s">
        <v>132</v>
      </c>
      <c r="B40" s="16" t="s">
        <v>133</v>
      </c>
      <c r="C40" s="26">
        <f>C42+C49+C67+C94</f>
        <v>269478</v>
      </c>
      <c r="D40" s="14">
        <f t="shared" ref="D40:E40" si="6">D42+D49+D67+D94</f>
        <v>200467.89999999997</v>
      </c>
      <c r="E40" s="14">
        <f t="shared" si="6"/>
        <v>210527.69999999995</v>
      </c>
    </row>
    <row r="41" spans="1:5" ht="25.5">
      <c r="A41" s="12" t="s">
        <v>30</v>
      </c>
      <c r="B41" s="23" t="s">
        <v>31</v>
      </c>
      <c r="C41" s="26">
        <f>C42+C49+C67+C94</f>
        <v>269478</v>
      </c>
      <c r="D41" s="14">
        <f t="shared" ref="D41:E41" si="7">D42+D49+D67+D94</f>
        <v>200467.89999999997</v>
      </c>
      <c r="E41" s="14">
        <f t="shared" si="7"/>
        <v>210527.69999999995</v>
      </c>
    </row>
    <row r="42" spans="1:5" ht="25.5">
      <c r="A42" s="24" t="s">
        <v>61</v>
      </c>
      <c r="B42" s="23" t="s">
        <v>134</v>
      </c>
      <c r="C42" s="14">
        <f>C43+C45+C47</f>
        <v>19768.599999999999</v>
      </c>
      <c r="D42" s="14">
        <f t="shared" ref="D42:E42" si="8">D43+D45+D47</f>
        <v>9657.2000000000007</v>
      </c>
      <c r="E42" s="14">
        <f t="shared" si="8"/>
        <v>15795.1</v>
      </c>
    </row>
    <row r="43" spans="1:5" ht="33.75" customHeight="1">
      <c r="A43" s="12" t="s">
        <v>62</v>
      </c>
      <c r="B43" s="23" t="s">
        <v>32</v>
      </c>
      <c r="C43" s="22">
        <f>C44</f>
        <v>19768.599999999999</v>
      </c>
      <c r="D43" s="19">
        <f t="shared" ref="D43:E43" si="9">D44</f>
        <v>9657.2000000000007</v>
      </c>
      <c r="E43" s="19">
        <f t="shared" si="9"/>
        <v>15795.1</v>
      </c>
    </row>
    <row r="44" spans="1:5" ht="47.25" customHeight="1">
      <c r="A44" s="12" t="s">
        <v>63</v>
      </c>
      <c r="B44" s="23" t="s">
        <v>80</v>
      </c>
      <c r="C44" s="22">
        <v>19768.599999999999</v>
      </c>
      <c r="D44" s="19">
        <v>9657.2000000000007</v>
      </c>
      <c r="E44" s="19">
        <v>15795.1</v>
      </c>
    </row>
    <row r="45" spans="1:5" ht="39" hidden="1" customHeight="1" thickBot="1">
      <c r="A45" s="12" t="s">
        <v>64</v>
      </c>
      <c r="B45" s="23" t="s">
        <v>57</v>
      </c>
      <c r="C45" s="22">
        <f>C46</f>
        <v>0</v>
      </c>
      <c r="D45" s="19"/>
      <c r="E45" s="19"/>
    </row>
    <row r="46" spans="1:5" ht="59.25" hidden="1" customHeight="1" thickBot="1">
      <c r="A46" s="12" t="s">
        <v>65</v>
      </c>
      <c r="B46" s="23" t="s">
        <v>58</v>
      </c>
      <c r="C46" s="22">
        <v>0</v>
      </c>
      <c r="D46" s="19"/>
      <c r="E46" s="19"/>
    </row>
    <row r="47" spans="1:5" ht="36.75" customHeight="1">
      <c r="A47" s="12" t="s">
        <v>64</v>
      </c>
      <c r="B47" s="23" t="s">
        <v>98</v>
      </c>
      <c r="C47" s="19">
        <f>C48</f>
        <v>0</v>
      </c>
      <c r="D47" s="19">
        <f t="shared" ref="D47:E47" si="10">D48</f>
        <v>0</v>
      </c>
      <c r="E47" s="19">
        <f t="shared" si="10"/>
        <v>0</v>
      </c>
    </row>
    <row r="48" spans="1:5" ht="42.75" customHeight="1">
      <c r="A48" s="12" t="s">
        <v>65</v>
      </c>
      <c r="B48" s="23" t="s">
        <v>58</v>
      </c>
      <c r="C48" s="19">
        <v>0</v>
      </c>
      <c r="D48" s="19">
        <v>0</v>
      </c>
      <c r="E48" s="19">
        <v>0</v>
      </c>
    </row>
    <row r="49" spans="1:5" ht="47.25" customHeight="1">
      <c r="A49" s="24" t="s">
        <v>66</v>
      </c>
      <c r="B49" s="21" t="s">
        <v>135</v>
      </c>
      <c r="C49" s="14">
        <f>C51+C55+C57+C58+C56+C53+C54+C52</f>
        <v>109654.90000000002</v>
      </c>
      <c r="D49" s="14">
        <f t="shared" ref="D49:E49" si="11">D51+D55+D57+D58+D56+D53+D54+D52</f>
        <v>61106.7</v>
      </c>
      <c r="E49" s="14">
        <f t="shared" si="11"/>
        <v>65247.000000000007</v>
      </c>
    </row>
    <row r="50" spans="1:5" ht="63.75" hidden="1">
      <c r="A50" s="12" t="s">
        <v>67</v>
      </c>
      <c r="B50" s="21" t="s">
        <v>60</v>
      </c>
      <c r="C50" s="27">
        <v>0</v>
      </c>
      <c r="D50" s="19"/>
      <c r="E50" s="19"/>
    </row>
    <row r="51" spans="1:5" ht="64.5" thickBot="1">
      <c r="A51" s="12" t="s">
        <v>67</v>
      </c>
      <c r="B51" s="21" t="s">
        <v>83</v>
      </c>
      <c r="C51" s="27">
        <v>59072.5</v>
      </c>
      <c r="D51" s="19">
        <v>34818.800000000003</v>
      </c>
      <c r="E51" s="19">
        <v>35714.9</v>
      </c>
    </row>
    <row r="52" spans="1:5" ht="51.75" thickBot="1">
      <c r="A52" s="28" t="s">
        <v>110</v>
      </c>
      <c r="B52" s="29" t="s">
        <v>111</v>
      </c>
      <c r="C52" s="19">
        <v>0</v>
      </c>
      <c r="D52" s="19">
        <v>0</v>
      </c>
      <c r="E52" s="19">
        <v>3196.1</v>
      </c>
    </row>
    <row r="53" spans="1:5" ht="63.75">
      <c r="A53" s="12" t="s">
        <v>95</v>
      </c>
      <c r="B53" s="23" t="s">
        <v>96</v>
      </c>
      <c r="C53" s="19">
        <v>4512</v>
      </c>
      <c r="D53" s="19">
        <v>4661.7</v>
      </c>
      <c r="E53" s="19">
        <v>4707.3</v>
      </c>
    </row>
    <row r="54" spans="1:5" ht="51">
      <c r="A54" s="12" t="s">
        <v>104</v>
      </c>
      <c r="B54" s="23" t="s">
        <v>105</v>
      </c>
      <c r="C54" s="19">
        <v>1477.6</v>
      </c>
      <c r="D54" s="19">
        <v>0</v>
      </c>
      <c r="E54" s="19">
        <v>0</v>
      </c>
    </row>
    <row r="55" spans="1:5" ht="38.25">
      <c r="A55" s="12" t="s">
        <v>87</v>
      </c>
      <c r="B55" s="21" t="s">
        <v>84</v>
      </c>
      <c r="C55" s="19">
        <v>5321.8</v>
      </c>
      <c r="D55" s="19">
        <v>8392</v>
      </c>
      <c r="E55" s="19">
        <v>8192</v>
      </c>
    </row>
    <row r="56" spans="1:5" ht="54" customHeight="1">
      <c r="A56" s="12" t="s">
        <v>93</v>
      </c>
      <c r="B56" s="21" t="s">
        <v>94</v>
      </c>
      <c r="C56" s="19">
        <v>0</v>
      </c>
      <c r="D56" s="19">
        <v>0</v>
      </c>
      <c r="E56" s="19">
        <v>0</v>
      </c>
    </row>
    <row r="57" spans="1:5" ht="48" customHeight="1">
      <c r="A57" s="12" t="s">
        <v>90</v>
      </c>
      <c r="B57" s="21" t="s">
        <v>82</v>
      </c>
      <c r="C57" s="19">
        <v>26037.4</v>
      </c>
      <c r="D57" s="19">
        <v>0</v>
      </c>
      <c r="E57" s="19">
        <v>0</v>
      </c>
    </row>
    <row r="58" spans="1:5">
      <c r="A58" s="12" t="s">
        <v>68</v>
      </c>
      <c r="B58" s="16" t="s">
        <v>33</v>
      </c>
      <c r="C58" s="22">
        <f>C59+C60+C61+C62+C64+C63+C65+C66</f>
        <v>13233.6</v>
      </c>
      <c r="D58" s="19">
        <f t="shared" ref="D58:E58" si="12">D59+D60+D61+D62+D64+D63+D65+D66</f>
        <v>13234.2</v>
      </c>
      <c r="E58" s="19">
        <f t="shared" si="12"/>
        <v>13436.7</v>
      </c>
    </row>
    <row r="59" spans="1:5" ht="93" customHeight="1">
      <c r="A59" s="12" t="s">
        <v>69</v>
      </c>
      <c r="B59" s="21" t="s">
        <v>43</v>
      </c>
      <c r="C59" s="19">
        <v>274.60000000000002</v>
      </c>
      <c r="D59" s="19">
        <v>274.60000000000002</v>
      </c>
      <c r="E59" s="19">
        <v>274.60000000000002</v>
      </c>
    </row>
    <row r="60" spans="1:5" ht="48.75" hidden="1" customHeight="1" thickBot="1">
      <c r="A60" s="12" t="s">
        <v>69</v>
      </c>
      <c r="B60" s="23" t="s">
        <v>92</v>
      </c>
      <c r="C60" s="22">
        <v>0</v>
      </c>
      <c r="D60" s="19"/>
      <c r="E60" s="19"/>
    </row>
    <row r="61" spans="1:5" ht="144" customHeight="1">
      <c r="A61" s="12" t="s">
        <v>69</v>
      </c>
      <c r="B61" s="23" t="s">
        <v>42</v>
      </c>
      <c r="C61" s="22">
        <v>10326.5</v>
      </c>
      <c r="D61" s="19">
        <v>10326.5</v>
      </c>
      <c r="E61" s="19">
        <v>10326.5</v>
      </c>
    </row>
    <row r="62" spans="1:5" ht="39.75" customHeight="1">
      <c r="A62" s="12" t="s">
        <v>69</v>
      </c>
      <c r="B62" s="23" t="s">
        <v>59</v>
      </c>
      <c r="C62" s="19">
        <v>1420</v>
      </c>
      <c r="D62" s="19">
        <v>1420.6</v>
      </c>
      <c r="E62" s="19">
        <v>1423.1</v>
      </c>
    </row>
    <row r="63" spans="1:5" ht="97.5" hidden="1" customHeight="1">
      <c r="A63" s="12" t="s">
        <v>69</v>
      </c>
      <c r="B63" s="23" t="s">
        <v>91</v>
      </c>
      <c r="C63" s="22">
        <v>0</v>
      </c>
      <c r="D63" s="19">
        <v>0</v>
      </c>
      <c r="E63" s="19">
        <v>0</v>
      </c>
    </row>
    <row r="64" spans="1:5" ht="91.5" customHeight="1">
      <c r="A64" s="12" t="s">
        <v>69</v>
      </c>
      <c r="B64" s="23" t="s">
        <v>103</v>
      </c>
      <c r="C64" s="22">
        <v>1212.5</v>
      </c>
      <c r="D64" s="19">
        <v>1212.5</v>
      </c>
      <c r="E64" s="19">
        <v>1212.5</v>
      </c>
    </row>
    <row r="65" spans="1:5" ht="0.75" customHeight="1" thickBot="1">
      <c r="A65" s="12" t="s">
        <v>69</v>
      </c>
      <c r="B65" s="23" t="s">
        <v>106</v>
      </c>
      <c r="C65" s="22">
        <v>0</v>
      </c>
      <c r="D65" s="19">
        <v>0</v>
      </c>
      <c r="E65" s="19">
        <v>0</v>
      </c>
    </row>
    <row r="66" spans="1:5" ht="69.75" customHeight="1" thickBot="1">
      <c r="A66" s="12" t="s">
        <v>69</v>
      </c>
      <c r="B66" s="29" t="s">
        <v>91</v>
      </c>
      <c r="C66" s="22">
        <v>0</v>
      </c>
      <c r="D66" s="19">
        <v>0</v>
      </c>
      <c r="E66" s="19">
        <v>200</v>
      </c>
    </row>
    <row r="67" spans="1:5" ht="44.25" customHeight="1">
      <c r="A67" s="24" t="s">
        <v>70</v>
      </c>
      <c r="B67" s="23" t="s">
        <v>136</v>
      </c>
      <c r="C67" s="14">
        <f>C68+C69+C70+C93</f>
        <v>109661.19999999998</v>
      </c>
      <c r="D67" s="14">
        <f t="shared" ref="D67:E67" si="13">D68+D69+D70+D93</f>
        <v>109310.69999999998</v>
      </c>
      <c r="E67" s="14">
        <f t="shared" si="13"/>
        <v>109092.29999999997</v>
      </c>
    </row>
    <row r="68" spans="1:5" ht="171" customHeight="1">
      <c r="A68" s="12" t="s">
        <v>71</v>
      </c>
      <c r="B68" s="21" t="s">
        <v>45</v>
      </c>
      <c r="C68" s="19">
        <v>757.3</v>
      </c>
      <c r="D68" s="19">
        <v>766.3</v>
      </c>
      <c r="E68" s="19">
        <v>741.4</v>
      </c>
    </row>
    <row r="69" spans="1:5" ht="66.75" customHeight="1">
      <c r="A69" s="12" t="s">
        <v>72</v>
      </c>
      <c r="B69" s="21" t="s">
        <v>51</v>
      </c>
      <c r="C69" s="22">
        <v>2.4</v>
      </c>
      <c r="D69" s="19">
        <v>16.2</v>
      </c>
      <c r="E69" s="19">
        <v>1</v>
      </c>
    </row>
    <row r="70" spans="1:5" ht="48.75" customHeight="1">
      <c r="A70" s="12" t="s">
        <v>85</v>
      </c>
      <c r="B70" s="21" t="s">
        <v>86</v>
      </c>
      <c r="C70" s="19">
        <f>C71+C72+C73+C74+C75+C76+C77+C78+C79+C80+C81+C82+C83+C84+C85+C86+C89+C90+C91</f>
        <v>106263.99999999999</v>
      </c>
      <c r="D70" s="19">
        <f t="shared" ref="D70:E70" si="14">D71+D72+D73+D74+D75+D76+D77+D78+D79+D80+D81+D82+D83+D84+D85+D86+D89+D90+D91</f>
        <v>105890.69999999998</v>
      </c>
      <c r="E70" s="19">
        <f t="shared" si="14"/>
        <v>105712.39999999998</v>
      </c>
    </row>
    <row r="71" spans="1:5" ht="143.25" customHeight="1">
      <c r="A71" s="12" t="s">
        <v>73</v>
      </c>
      <c r="B71" s="21" t="s">
        <v>48</v>
      </c>
      <c r="C71" s="19">
        <v>525.20000000000005</v>
      </c>
      <c r="D71" s="19">
        <v>525.20000000000005</v>
      </c>
      <c r="E71" s="19">
        <v>525.20000000000005</v>
      </c>
    </row>
    <row r="72" spans="1:5" ht="173.25" customHeight="1">
      <c r="A72" s="12" t="s">
        <v>73</v>
      </c>
      <c r="B72" s="21" t="s">
        <v>112</v>
      </c>
      <c r="C72" s="19">
        <v>86466</v>
      </c>
      <c r="D72" s="19">
        <v>86466</v>
      </c>
      <c r="E72" s="19">
        <v>86466</v>
      </c>
    </row>
    <row r="73" spans="1:5" ht="26.25" hidden="1" customHeight="1">
      <c r="A73" s="12"/>
      <c r="B73" s="21"/>
      <c r="C73" s="22"/>
      <c r="D73" s="19"/>
      <c r="E73" s="19"/>
    </row>
    <row r="74" spans="1:5" ht="252.75" customHeight="1">
      <c r="A74" s="12" t="s">
        <v>73</v>
      </c>
      <c r="B74" s="21" t="s">
        <v>81</v>
      </c>
      <c r="C74" s="22">
        <v>4695.7</v>
      </c>
      <c r="D74" s="19">
        <v>4695.7</v>
      </c>
      <c r="E74" s="19">
        <v>4695.7</v>
      </c>
    </row>
    <row r="75" spans="1:5" ht="133.5" hidden="1" customHeight="1">
      <c r="A75" s="12"/>
      <c r="B75" s="21"/>
      <c r="C75" s="19"/>
      <c r="D75" s="19"/>
      <c r="E75" s="19"/>
    </row>
    <row r="76" spans="1:5" ht="133.5" customHeight="1">
      <c r="A76" s="12" t="s">
        <v>73</v>
      </c>
      <c r="B76" s="21" t="s">
        <v>49</v>
      </c>
      <c r="C76" s="22">
        <v>21.6</v>
      </c>
      <c r="D76" s="19">
        <v>21.6</v>
      </c>
      <c r="E76" s="19">
        <v>21.6</v>
      </c>
    </row>
    <row r="77" spans="1:5" ht="132" customHeight="1">
      <c r="A77" s="12" t="s">
        <v>73</v>
      </c>
      <c r="B77" s="21" t="s">
        <v>35</v>
      </c>
      <c r="C77" s="22">
        <v>4370.8</v>
      </c>
      <c r="D77" s="19">
        <v>4370.8</v>
      </c>
      <c r="E77" s="19">
        <v>4192.5</v>
      </c>
    </row>
    <row r="78" spans="1:5" ht="128.25" customHeight="1">
      <c r="A78" s="12" t="s">
        <v>73</v>
      </c>
      <c r="B78" s="21" t="s">
        <v>50</v>
      </c>
      <c r="C78" s="22">
        <v>191.1</v>
      </c>
      <c r="D78" s="19">
        <v>191.1</v>
      </c>
      <c r="E78" s="19">
        <v>191.1</v>
      </c>
    </row>
    <row r="79" spans="1:5" ht="114.75" hidden="1" customHeight="1">
      <c r="A79" s="12"/>
      <c r="B79" s="21"/>
      <c r="C79" s="19"/>
      <c r="D79" s="19"/>
      <c r="E79" s="19"/>
    </row>
    <row r="80" spans="1:5" ht="79.5" customHeight="1">
      <c r="A80" s="12" t="s">
        <v>73</v>
      </c>
      <c r="B80" s="21" t="s">
        <v>113</v>
      </c>
      <c r="C80" s="22">
        <v>484.4</v>
      </c>
      <c r="D80" s="19">
        <v>484.4</v>
      </c>
      <c r="E80" s="19">
        <v>484.4</v>
      </c>
    </row>
    <row r="81" spans="1:5" ht="168" hidden="1" customHeight="1">
      <c r="A81" s="12"/>
      <c r="B81" s="21"/>
      <c r="C81" s="19"/>
      <c r="D81" s="19"/>
      <c r="E81" s="19"/>
    </row>
    <row r="82" spans="1:5" ht="167.25" hidden="1" customHeight="1">
      <c r="A82" s="12"/>
      <c r="B82" s="21"/>
      <c r="C82" s="30"/>
      <c r="D82" s="19"/>
      <c r="E82" s="19"/>
    </row>
    <row r="83" spans="1:5" ht="116.25" customHeight="1">
      <c r="A83" s="12" t="s">
        <v>73</v>
      </c>
      <c r="B83" s="21" t="s">
        <v>36</v>
      </c>
      <c r="C83" s="22">
        <v>7666.4</v>
      </c>
      <c r="D83" s="19">
        <v>7666.4</v>
      </c>
      <c r="E83" s="19">
        <v>7666.4</v>
      </c>
    </row>
    <row r="84" spans="1:5" ht="135" customHeight="1">
      <c r="A84" s="12" t="s">
        <v>73</v>
      </c>
      <c r="B84" s="21" t="s">
        <v>37</v>
      </c>
      <c r="C84" s="19">
        <v>492.7</v>
      </c>
      <c r="D84" s="19">
        <v>492.7</v>
      </c>
      <c r="E84" s="19">
        <v>492.7</v>
      </c>
    </row>
    <row r="85" spans="1:5" ht="93.75" customHeight="1">
      <c r="A85" s="12" t="s">
        <v>73</v>
      </c>
      <c r="B85" s="21" t="s">
        <v>46</v>
      </c>
      <c r="C85" s="30" t="s">
        <v>140</v>
      </c>
      <c r="D85" s="19">
        <v>50.4</v>
      </c>
      <c r="E85" s="19">
        <v>50.4</v>
      </c>
    </row>
    <row r="86" spans="1:5" ht="148.5" customHeight="1">
      <c r="A86" s="12" t="s">
        <v>73</v>
      </c>
      <c r="B86" s="21" t="s">
        <v>47</v>
      </c>
      <c r="C86" s="19">
        <v>105</v>
      </c>
      <c r="D86" s="19">
        <v>105</v>
      </c>
      <c r="E86" s="19">
        <v>105</v>
      </c>
    </row>
    <row r="87" spans="1:5" ht="126.75" hidden="1" customHeight="1" thickBot="1">
      <c r="A87" s="12" t="s">
        <v>34</v>
      </c>
      <c r="B87" s="21" t="s">
        <v>39</v>
      </c>
      <c r="C87" s="31">
        <v>0</v>
      </c>
      <c r="D87" s="19"/>
      <c r="E87" s="19"/>
    </row>
    <row r="88" spans="1:5" ht="187.5" hidden="1" customHeight="1" thickBot="1">
      <c r="A88" s="12" t="s">
        <v>34</v>
      </c>
      <c r="B88" s="23" t="s">
        <v>40</v>
      </c>
      <c r="C88" s="31">
        <v>0</v>
      </c>
      <c r="D88" s="19"/>
      <c r="E88" s="19"/>
    </row>
    <row r="89" spans="1:5" ht="35.25" hidden="1" customHeight="1">
      <c r="A89" s="12" t="s">
        <v>73</v>
      </c>
      <c r="B89" s="23" t="s">
        <v>54</v>
      </c>
      <c r="C89" s="19">
        <v>0</v>
      </c>
      <c r="D89" s="19">
        <v>0</v>
      </c>
      <c r="E89" s="19">
        <v>0</v>
      </c>
    </row>
    <row r="90" spans="1:5" ht="117.75" customHeight="1">
      <c r="A90" s="12" t="s">
        <v>73</v>
      </c>
      <c r="B90" s="21" t="s">
        <v>52</v>
      </c>
      <c r="C90" s="22">
        <v>219.4</v>
      </c>
      <c r="D90" s="19">
        <v>219.4</v>
      </c>
      <c r="E90" s="19">
        <v>219.4</v>
      </c>
    </row>
    <row r="91" spans="1:5" ht="117.75" customHeight="1">
      <c r="A91" s="12" t="s">
        <v>73</v>
      </c>
      <c r="B91" s="21" t="s">
        <v>53</v>
      </c>
      <c r="C91" s="19">
        <v>602</v>
      </c>
      <c r="D91" s="19">
        <v>602</v>
      </c>
      <c r="E91" s="19">
        <v>602</v>
      </c>
    </row>
    <row r="92" spans="1:5" ht="42" customHeight="1">
      <c r="A92" s="12" t="s">
        <v>144</v>
      </c>
      <c r="B92" s="21" t="s">
        <v>142</v>
      </c>
      <c r="C92" s="19">
        <f>C93</f>
        <v>2637.5</v>
      </c>
      <c r="D92" s="19">
        <f t="shared" ref="D92:E92" si="15">D93</f>
        <v>2637.5</v>
      </c>
      <c r="E92" s="19">
        <f t="shared" si="15"/>
        <v>2637.5</v>
      </c>
    </row>
    <row r="93" spans="1:5" ht="29.25" customHeight="1">
      <c r="A93" s="12" t="s">
        <v>141</v>
      </c>
      <c r="B93" s="21" t="s">
        <v>143</v>
      </c>
      <c r="C93" s="19">
        <v>2637.5</v>
      </c>
      <c r="D93" s="19">
        <v>2637.5</v>
      </c>
      <c r="E93" s="19">
        <v>2637.5</v>
      </c>
    </row>
    <row r="94" spans="1:5">
      <c r="A94" s="24" t="s">
        <v>74</v>
      </c>
      <c r="B94" s="16" t="s">
        <v>137</v>
      </c>
      <c r="C94" s="14">
        <f>C95+C96+C97</f>
        <v>30393.3</v>
      </c>
      <c r="D94" s="14">
        <f>D95+D96+D97</f>
        <v>20393.3</v>
      </c>
      <c r="E94" s="14">
        <f t="shared" ref="E94" si="16">E95+E96+E97</f>
        <v>20393.3</v>
      </c>
    </row>
    <row r="95" spans="1:5" ht="66.75" customHeight="1">
      <c r="A95" s="12" t="s">
        <v>75</v>
      </c>
      <c r="B95" s="21" t="s">
        <v>38</v>
      </c>
      <c r="C95" s="22">
        <v>12971.9</v>
      </c>
      <c r="D95" s="19">
        <v>12971.9</v>
      </c>
      <c r="E95" s="19">
        <v>12971.9</v>
      </c>
    </row>
    <row r="96" spans="1:5" ht="74.25" customHeight="1">
      <c r="A96" s="12" t="s">
        <v>97</v>
      </c>
      <c r="B96" s="21" t="s">
        <v>99</v>
      </c>
      <c r="C96" s="19">
        <v>7421.4</v>
      </c>
      <c r="D96" s="19">
        <v>7421.4</v>
      </c>
      <c r="E96" s="19">
        <v>7421.4</v>
      </c>
    </row>
    <row r="97" spans="1:5" ht="50.25" customHeight="1">
      <c r="A97" s="12" t="s">
        <v>138</v>
      </c>
      <c r="B97" s="21" t="s">
        <v>139</v>
      </c>
      <c r="C97" s="19">
        <v>10000</v>
      </c>
      <c r="D97" s="19">
        <v>0</v>
      </c>
      <c r="E97" s="19">
        <v>0</v>
      </c>
    </row>
    <row r="98" spans="1:5" ht="180" hidden="1" customHeight="1" thickBot="1">
      <c r="A98" s="4" t="s">
        <v>76</v>
      </c>
      <c r="B98" s="5" t="s">
        <v>44</v>
      </c>
      <c r="C98" s="6">
        <v>0</v>
      </c>
      <c r="D98" s="3"/>
      <c r="E98" s="3"/>
    </row>
    <row r="99" spans="1:5" ht="15">
      <c r="A99" s="2"/>
      <c r="B99" s="1"/>
      <c r="C99" s="1"/>
    </row>
    <row r="100" spans="1:5" ht="15">
      <c r="A100" s="1"/>
      <c r="B100" s="1"/>
      <c r="C100" s="1"/>
    </row>
  </sheetData>
  <mergeCells count="11">
    <mergeCell ref="A1:E1"/>
    <mergeCell ref="A2:E2"/>
    <mergeCell ref="A3:E3"/>
    <mergeCell ref="A4:E4"/>
    <mergeCell ref="A5:E5"/>
    <mergeCell ref="A11:C11"/>
    <mergeCell ref="A7:C7"/>
    <mergeCell ref="A9:C9"/>
    <mergeCell ref="A8:E8"/>
    <mergeCell ref="A6:E6"/>
    <mergeCell ref="A10:E10"/>
  </mergeCells>
  <pageMargins left="0.7" right="0.7" top="0.75" bottom="0.75" header="0.3" footer="0.3"/>
  <pageSetup paperSize="9" scale="75" orientation="portrait" r:id="rId1"/>
  <rowBreaks count="1" manualBreakCount="1">
    <brk id="82"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Клокова</cp:lastModifiedBy>
  <cp:lastPrinted>2021-04-01T08:58:03Z</cp:lastPrinted>
  <dcterms:created xsi:type="dcterms:W3CDTF">2016-12-12T07:38:54Z</dcterms:created>
  <dcterms:modified xsi:type="dcterms:W3CDTF">2021-04-06T10:32:19Z</dcterms:modified>
</cp:coreProperties>
</file>