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49" i="1"/>
  <c r="E7"/>
  <c r="E8"/>
  <c r="E9"/>
  <c r="E10"/>
  <c r="E11"/>
  <c r="E12"/>
  <c r="E13"/>
  <c r="E14"/>
  <c r="E15"/>
  <c r="E17"/>
  <c r="E18"/>
  <c r="E19"/>
  <c r="E20"/>
  <c r="E21"/>
  <c r="E22"/>
  <c r="E24"/>
  <c r="E25"/>
  <c r="E26"/>
  <c r="E27"/>
  <c r="E29"/>
  <c r="E30"/>
  <c r="E31"/>
  <c r="E33"/>
  <c r="E34"/>
  <c r="E36"/>
  <c r="E37"/>
  <c r="E38"/>
  <c r="E40"/>
  <c r="E41"/>
  <c r="E42"/>
  <c r="E43"/>
  <c r="E44"/>
  <c r="E46"/>
  <c r="E47"/>
  <c r="E48"/>
  <c r="E50"/>
  <c r="E52"/>
  <c r="E53"/>
  <c r="E54"/>
  <c r="E55"/>
  <c r="E57"/>
  <c r="E58"/>
  <c r="E59"/>
  <c r="E61"/>
  <c r="E62"/>
  <c r="E63"/>
  <c r="E65"/>
  <c r="E66"/>
  <c r="E67"/>
  <c r="E68"/>
  <c r="E69"/>
  <c r="D64"/>
  <c r="D60"/>
  <c r="D56"/>
  <c r="D51"/>
  <c r="D45"/>
  <c r="D39"/>
  <c r="D35"/>
  <c r="D32"/>
  <c r="D28"/>
  <c r="D23"/>
  <c r="D16"/>
  <c r="D6"/>
  <c r="C64"/>
  <c r="C60"/>
  <c r="C56"/>
  <c r="C51"/>
  <c r="C49"/>
  <c r="C45"/>
  <c r="C39"/>
  <c r="C35"/>
  <c r="C32"/>
  <c r="C28"/>
  <c r="C23"/>
  <c r="C16"/>
  <c r="C6"/>
  <c r="E51" l="1"/>
  <c r="E35"/>
  <c r="E32"/>
  <c r="E16"/>
  <c r="E6"/>
  <c r="E64"/>
  <c r="E39"/>
  <c r="E23"/>
  <c r="E56"/>
  <c r="E49"/>
  <c r="E28"/>
  <c r="E45"/>
  <c r="C5"/>
  <c r="E60"/>
  <c r="D5"/>
  <c r="E5" l="1"/>
</calcChain>
</file>

<file path=xl/sharedStrings.xml><?xml version="1.0" encoding="utf-8"?>
<sst xmlns="http://schemas.openxmlformats.org/spreadsheetml/2006/main" count="133" uniqueCount="133">
  <si>
    <t>ЦСР</t>
  </si>
  <si>
    <t>% исполнения</t>
  </si>
  <si>
    <t>Всего расходов</t>
  </si>
  <si>
    <t>Муниципальная программа «Развитие образования Токаревского района» (постановление №802 от 16.12.2013)</t>
  </si>
  <si>
    <t>Подпрограмма «Развитие дошкольного образования» (Сады)</t>
  </si>
  <si>
    <t>Подпрограмма «Развитие общего и дополнительного образования» (школы)</t>
  </si>
  <si>
    <t>Подпрограмма «Развитие общего и дополнительного образования» (ДДТ)</t>
  </si>
  <si>
    <t>Оплата труда работников муниципальных организаций, обеспечивающих техническую эксплуатацию зданий муниципальных общеобразовательных организаций и подвоз обучающихся в муниципальные общеобразовательные организации</t>
  </si>
  <si>
    <t xml:space="preserve">Исполнение государственных полномочий по организации и осуществлению деятельности по опеке и попечительству в отношении несовершеннолетних граждан </t>
  </si>
  <si>
    <t xml:space="preserve">Выплата ежемесячного пособия опекунам на содержание ребенка в соответствии с Законом Тамбовской области от 10 мая 2011 года № 2-З «Об организации и осуществлении деятельности по опеке и попечительству в отношении несовершеннолетних в Тамбовской области» </t>
  </si>
  <si>
    <t>Выплата ежемесячных денежных средств лицам из числа детей-сирот и детей, оставшихся без попечения родителей, обучающимся в общеобразовательных организациях, в соответствии с Законом Тамбовской области от 23 июля 2010 года №682-З "О дополнительных гарантиях для детей-сирот, детей оставшихся без попечения родителей, а также лиц из числа детей-сирот и детей, оставшихся без попечения родителей"</t>
  </si>
  <si>
    <t xml:space="preserve">Подпрограмма «Организация деятельности муниципального казенного учреждения «Централизованная бухгалтерия Токаревского района» </t>
  </si>
  <si>
    <t>Муниципальная программа «Развитие культуры Токаревского района» (постановление №784 от 13.12.2013)</t>
  </si>
  <si>
    <t>Подпрограмма «Искусство» (КДЦ)</t>
  </si>
  <si>
    <t>Расходы на обеспечение деятельности муниципального казенного учреждения по бухгалтерскому обслуживанию</t>
  </si>
  <si>
    <t>Подпрограмма «Искусство» (ДШИ)</t>
  </si>
  <si>
    <t>Подпрограмма «Наследие» (библиотека)</t>
  </si>
  <si>
    <t>Осуществление отдельных государственных полномочий по хранению, комплектованию, учету и использованию архивных документов, относящихся к государственной собственности и находящихся на территории муниципальных образований</t>
  </si>
  <si>
    <t>Подпрограмма "Развитие туризма"</t>
  </si>
  <si>
    <t>Муниципальная программа «Развитие институтов гражданского общества» (постановление №217 от 03.06.2016)</t>
  </si>
  <si>
    <t>Подпрограмма «Развитие социально-экономической активности молодежи Токаревского района»</t>
  </si>
  <si>
    <t>Подпрограмма «Патриотическое воспитание населения Токаревского района»</t>
  </si>
  <si>
    <t>Подпрограмма «Комплексные меры противодействия злоупотреблению наркотическими средствами и их незаконному обороту в Токаревском районе»</t>
  </si>
  <si>
    <t>Подпрограмма «Поддержка социально-ориентированных некоммерческих организаций в Токаревском районе»</t>
  </si>
  <si>
    <t>Муниципальная программа «Развитие транспортной системы и дорожного хозяйства Токаревского района» (постановление №610 от 10.11.2014)</t>
  </si>
  <si>
    <t>Подпрограмма «Развитие транспортного комплекса»</t>
  </si>
  <si>
    <t xml:space="preserve">Подпрограмма «Совершенствование  и развитие сети автомобильных дорог»  </t>
  </si>
  <si>
    <r>
      <t xml:space="preserve">Муниципальная программа Токаревского района «Оказание содействия добровольному переселению соотечественников, проживающих за рубежом» </t>
    </r>
    <r>
      <rPr>
        <b/>
        <sz val="12"/>
        <color rgb="FF000000"/>
        <rFont val="Times New Roman"/>
        <family val="1"/>
        <charset val="204"/>
      </rPr>
      <t>(постановление №820 от 26.12.2013)</t>
    </r>
  </si>
  <si>
    <t>Муниципальная программа «Обеспечение населения комфортным и доступным жильем и коммунальными услугами» (постановление №688 от 11.11.2013)</t>
  </si>
  <si>
    <t xml:space="preserve">Подпрограмма «Молодежи- доступное жилье»  </t>
  </si>
  <si>
    <t>Подпрограмма «Снижение административных барьеров в строительстве»</t>
  </si>
  <si>
    <r>
      <t>Муниципальная программа «Развитие сельского хозяйства и регулирования рынков сельскохозяйственной продукции, сырья и продовольствия Токаревского района»</t>
    </r>
    <r>
      <rPr>
        <b/>
        <sz val="12"/>
        <color rgb="FF000000"/>
        <rFont val="Times New Roman"/>
        <family val="1"/>
        <charset val="204"/>
      </rPr>
      <t xml:space="preserve"> (постановление №223 от 18.04.2013)</t>
    </r>
  </si>
  <si>
    <t>Основное мероприятие «Предупреждение и ликвидация болезней животных»</t>
  </si>
  <si>
    <t>Основное мероприятие «Организация отлова безнадзорных животных»</t>
  </si>
  <si>
    <t xml:space="preserve">Подпрограмма «Устойчивое развитие сельских территорий» </t>
  </si>
  <si>
    <t>Муниципальная программа «Социальная поддержка граждан» (постановление №797 от 16.12.2013)</t>
  </si>
  <si>
    <t>Выплата адресной социальной помощи</t>
  </si>
  <si>
    <t>Предоставление льготного проезда в общественном транспорте для отдельных категорий граждан</t>
  </si>
  <si>
    <t>Подпрограмма «Повышение качества жизни пожилых граждан»</t>
  </si>
  <si>
    <t>Подпрограмма «Профилактика и ограничение распространения туберкулеза на территории Токаревского района Тамбовской области»</t>
  </si>
  <si>
    <t>Подпрограмма «Снижение рисков и смягчение последствий чрезвычайных ситуаций природного и техногенного характера и развитие единой дежурно- диспетчерской службы Токаревского района»</t>
  </si>
  <si>
    <t>Подпрограмма «Пожарная безопасность в Токаревском районе»</t>
  </si>
  <si>
    <t>Подпрограмма «Обеспечение безопасности людей на водных объектах Токаревского района»</t>
  </si>
  <si>
    <t>Муниципальная программа  «Развитие физической культуры, спорта и туризма» (постановление №733 от 02.12.2013)</t>
  </si>
  <si>
    <t>Подпрограмма «Развитие физической культуры и массового спорта»</t>
  </si>
  <si>
    <r>
      <t xml:space="preserve">Муниципальная программа </t>
    </r>
    <r>
      <rPr>
        <b/>
        <sz val="12"/>
        <color theme="1"/>
        <rFont val="Times New Roman"/>
        <family val="1"/>
        <charset val="204"/>
      </rPr>
      <t>«Обеспечение безопасности населения Токаревского района и противодействие преступности» (</t>
    </r>
    <r>
      <rPr>
        <b/>
        <sz val="12"/>
        <color rgb="FF000000"/>
        <rFont val="Times New Roman"/>
        <family val="1"/>
        <charset val="204"/>
      </rPr>
      <t>постановление №630 от 14.11.2014)</t>
    </r>
  </si>
  <si>
    <t>Исполнение государственных полномочий по обеспечению деятельности административных комиссий</t>
  </si>
  <si>
    <t>Подпрограмма «Обеспечение общественного порядка и противодействие преступности в Токаревском районе»</t>
  </si>
  <si>
    <t>Подпрограмма «Противодействие терроризму и экстремизму в Токаревском районе»</t>
  </si>
  <si>
    <t xml:space="preserve">Подпрограмма «Повышение безопасности дорожного движения в Токаревском районе»  </t>
  </si>
  <si>
    <t>Муниципальная программа «Эффективное управление финансами и оптимизация муниципального долга» (постановление №613 от 07.10.2013)</t>
  </si>
  <si>
    <t>Подпрограмма «Совершенствование межбюджетных отношений с муниципальными образованиями района»</t>
  </si>
  <si>
    <t xml:space="preserve">  Подпрограмма «Создание и развитие интегрированной информационной системы управления общественными финансами Токаревского района» (финотдел)</t>
  </si>
  <si>
    <t>Подпрограмма «Осуществление бюджетного процесса на территории Токаревского района» (Финансовый отдел)</t>
  </si>
  <si>
    <r>
      <t>Муниципальная программа «Экономическое развитие и инновационная экономика» (</t>
    </r>
    <r>
      <rPr>
        <b/>
        <sz val="12"/>
        <color rgb="FF000000"/>
        <rFont val="Times New Roman"/>
        <family val="1"/>
        <charset val="204"/>
      </rPr>
      <t>постановление №785 от 13.12.2013)</t>
    </r>
  </si>
  <si>
    <t xml:space="preserve">Подпрограмма «Развитие малого и среднего предпринимательства» </t>
  </si>
  <si>
    <r>
      <t xml:space="preserve">Подпрограмма </t>
    </r>
    <r>
      <rPr>
        <sz val="12"/>
        <color rgb="FF000000"/>
        <rFont val="Times New Roman"/>
        <family val="1"/>
        <charset val="204"/>
      </rPr>
      <t>«Содержание и обслуживание административных зданий, находящихся в муниципальной собственности Токаревского района» (ТРМКУ)</t>
    </r>
  </si>
  <si>
    <t>Подпрограмма «Совершенствование государственного и муниципального управления» (МФЦ, мероприятия, направленные на подготовку управленческих кадров)</t>
  </si>
  <si>
    <t>Муниципальная программа «Энергосбережение и повышение энергетической эффективности в Токаревском районе Тамбовской области» (постановление №337 от 27.07.2010)</t>
  </si>
  <si>
    <t xml:space="preserve">Реализация государственной политики энергосбережения и повышения энергетической эффективности на территории Токаревского района, повышение эффективности использования топливно-энергетических ресурсов за счет реализации энергосберегающих мероприятий </t>
  </si>
  <si>
    <t xml:space="preserve">Подпрограмма  «Развитие газификации Токаревского района» </t>
  </si>
  <si>
    <r>
      <t xml:space="preserve">Муниципальная программа «Доступная среда» </t>
    </r>
    <r>
      <rPr>
        <b/>
        <sz val="12"/>
        <color rgb="FF000000"/>
        <rFont val="Times New Roman"/>
        <family val="1"/>
        <charset val="204"/>
      </rPr>
      <t>(постановление №823 от 26.12.2013)</t>
    </r>
  </si>
  <si>
    <r>
      <t xml:space="preserve">Муниципальная программа «Эффективное управление собственностью района» </t>
    </r>
    <r>
      <rPr>
        <b/>
        <sz val="12"/>
        <color rgb="FF000000"/>
        <rFont val="Times New Roman"/>
        <family val="1"/>
        <charset val="204"/>
      </rPr>
      <t>(постановление №110 от 02.03.2015, №505 от 23.12.2015)</t>
    </r>
  </si>
  <si>
    <r>
      <t xml:space="preserve">Муниципальная программа «Информационное общество» </t>
    </r>
    <r>
      <rPr>
        <b/>
        <sz val="12"/>
        <color rgb="FF000000"/>
        <rFont val="Times New Roman"/>
        <family val="1"/>
        <charset val="204"/>
      </rPr>
      <t>(постановление №229 от 14.06.2016)</t>
    </r>
  </si>
  <si>
    <t>01 0 00 00000</t>
  </si>
  <si>
    <t>01 1 00 00000</t>
  </si>
  <si>
    <t>01 2 01 00000</t>
  </si>
  <si>
    <t>01 2 02 00000</t>
  </si>
  <si>
    <t>01 3 00 00000</t>
  </si>
  <si>
    <t>01 4 00 N6490</t>
  </si>
  <si>
    <t>01 4 00 N9510</t>
  </si>
  <si>
    <t>01 4 00 N9520</t>
  </si>
  <si>
    <t>01 7 00 00000</t>
  </si>
  <si>
    <t>01 8 00 00000</t>
  </si>
  <si>
    <t>02 0 00 00000</t>
  </si>
  <si>
    <t>02 3 00 00000</t>
  </si>
  <si>
    <t>02 3 00 85010</t>
  </si>
  <si>
    <t>02 3 01 00000</t>
  </si>
  <si>
    <t xml:space="preserve"> 02 4 00 00000</t>
  </si>
  <si>
    <t>02 4 01 N6640</t>
  </si>
  <si>
    <t>02 5 01 86800</t>
  </si>
  <si>
    <t>03 0 00 00000</t>
  </si>
  <si>
    <t>03 1 00 00000</t>
  </si>
  <si>
    <t>03 2 00 00000</t>
  </si>
  <si>
    <t>03 3 00 00000</t>
  </si>
  <si>
    <t>03 4 00 00000</t>
  </si>
  <si>
    <t>04 0 00 00000</t>
  </si>
  <si>
    <t>04 1 00 00000</t>
  </si>
  <si>
    <t>04 2 00 00000</t>
  </si>
  <si>
    <t>05 0 00 00000</t>
  </si>
  <si>
    <t>07 0 00 00000</t>
  </si>
  <si>
    <t>07 1 00 00000</t>
  </si>
  <si>
    <t>07 2 00 00000</t>
  </si>
  <si>
    <t>08 0 00 00000</t>
  </si>
  <si>
    <t>08 0 01 00000</t>
  </si>
  <si>
    <t>08 0 02 00000</t>
  </si>
  <si>
    <t>08 1 01 85440</t>
  </si>
  <si>
    <t>09 0 00 00000</t>
  </si>
  <si>
    <t>09 0 00 83100</t>
  </si>
  <si>
    <t>09 0 00 N3060</t>
  </si>
  <si>
    <t>09 1 00 00000</t>
  </si>
  <si>
    <t>09 2 00 00000</t>
  </si>
  <si>
    <t>Муниципальная программа «Защита населения и территорий от чрезвычайных ситуаций, обеспечение пожарной безопасности и безопасности людей на водных объектах в Токаревском районе Тамбовской области» (постановление №629 от 14.11.2014)</t>
  </si>
  <si>
    <t>10 0 00 00000</t>
  </si>
  <si>
    <t>10 1 00 00000</t>
  </si>
  <si>
    <t>10 2 00 00000</t>
  </si>
  <si>
    <t>10 3 00 00000</t>
  </si>
  <si>
    <t>11 0 00 00000</t>
  </si>
  <si>
    <t>11 1 00 00000</t>
  </si>
  <si>
    <t>12 0 00 00000</t>
  </si>
  <si>
    <t xml:space="preserve">12 2 00 00000 </t>
  </si>
  <si>
    <t>12 3 00 00000</t>
  </si>
  <si>
    <t>12 4 00 00000</t>
  </si>
  <si>
    <t>14 0 00 00000</t>
  </si>
  <si>
    <t>14 1 00 00000</t>
  </si>
  <si>
    <t>14 2 00 00000</t>
  </si>
  <si>
    <t>14 3 00 00000</t>
  </si>
  <si>
    <t>20 0 00 00000</t>
  </si>
  <si>
    <t>20 1 00 00000</t>
  </si>
  <si>
    <t>20 2  00 87570</t>
  </si>
  <si>
    <t>20 3 00 00000</t>
  </si>
  <si>
    <t>30 0 00 00000</t>
  </si>
  <si>
    <t>30 1 01 86320</t>
  </si>
  <si>
    <t>30 2 00 00000</t>
  </si>
  <si>
    <t>40 0 00 00000</t>
  </si>
  <si>
    <t>50 0 00 00000</t>
  </si>
  <si>
    <t>60 0 00 00000</t>
  </si>
  <si>
    <t>ПЛАН тыс.руб.</t>
  </si>
  <si>
    <t>КАССОВЫЕ РАСХОДЫ тыс.руб.</t>
  </si>
  <si>
    <t>Наименование</t>
  </si>
  <si>
    <r>
      <t xml:space="preserve">Подпрограмма </t>
    </r>
    <r>
      <rPr>
        <sz val="12"/>
        <color theme="1"/>
        <rFont val="Times New Roman"/>
        <family val="1"/>
        <charset val="204"/>
      </rPr>
      <t xml:space="preserve">«Методическое обеспечение процессов модернизации муниципальной системы образования» </t>
    </r>
  </si>
  <si>
    <t>12101N5350,  1210185350</t>
  </si>
  <si>
    <t xml:space="preserve">Информация об исполнении муниципальных программ районного бюджета                           за 9 месяцев 2019 года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</si>
</sst>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justify" vertical="top" wrapText="1"/>
    </xf>
    <xf numFmtId="0" fontId="0" fillId="0" borderId="3" xfId="0" applyBorder="1"/>
    <xf numFmtId="0" fontId="2" fillId="0" borderId="3" xfId="0" applyFont="1" applyBorder="1" applyAlignment="1">
      <alignment horizontal="justify" wrapText="1"/>
    </xf>
    <xf numFmtId="0" fontId="3" fillId="0" borderId="3" xfId="0" applyFont="1" applyBorder="1" applyAlignment="1">
      <alignment horizontal="justify" wrapText="1"/>
    </xf>
    <xf numFmtId="0" fontId="4" fillId="0" borderId="3" xfId="0" applyFont="1" applyBorder="1" applyAlignment="1">
      <alignment horizontal="justify" wrapText="1"/>
    </xf>
    <xf numFmtId="0" fontId="4" fillId="0" borderId="3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justify" vertical="top" wrapText="1"/>
    </xf>
    <xf numFmtId="0" fontId="3" fillId="0" borderId="3" xfId="0" applyFont="1" applyBorder="1" applyAlignment="1">
      <alignment wrapText="1"/>
    </xf>
    <xf numFmtId="0" fontId="1" fillId="0" borderId="3" xfId="0" applyFont="1" applyBorder="1" applyAlignment="1">
      <alignment horizontal="justify" wrapText="1"/>
    </xf>
    <xf numFmtId="0" fontId="2" fillId="0" borderId="3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wrapText="1"/>
    </xf>
    <xf numFmtId="4" fontId="1" fillId="0" borderId="4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4" fontId="1" fillId="0" borderId="5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4" fontId="3" fillId="0" borderId="5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4" fontId="3" fillId="0" borderId="4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3" fillId="0" borderId="3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9" xfId="0" applyFont="1" applyBorder="1" applyAlignment="1">
      <alignment horizontal="justify" wrapText="1"/>
    </xf>
    <xf numFmtId="0" fontId="3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3" fillId="0" borderId="3" xfId="0" applyFont="1" applyBorder="1" applyAlignment="1">
      <alignment horizontal="justify" vertical="top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69"/>
  <sheetViews>
    <sheetView tabSelected="1" topLeftCell="A5" zoomScale="96" zoomScaleNormal="96" workbookViewId="0">
      <selection activeCell="D66" sqref="D66"/>
    </sheetView>
  </sheetViews>
  <sheetFormatPr defaultRowHeight="15"/>
  <cols>
    <col min="1" max="1" width="37.140625" customWidth="1"/>
    <col min="2" max="2" width="15.5703125" customWidth="1"/>
    <col min="3" max="3" width="12.5703125" customWidth="1"/>
    <col min="4" max="4" width="13.42578125" customWidth="1"/>
    <col min="5" max="5" width="6.140625" customWidth="1"/>
    <col min="6" max="6" width="1.140625" hidden="1" customWidth="1"/>
  </cols>
  <sheetData>
    <row r="2" spans="1:9" ht="63" customHeight="1">
      <c r="A2" s="46" t="s">
        <v>132</v>
      </c>
      <c r="B2" s="46"/>
      <c r="C2" s="46"/>
      <c r="D2" s="46"/>
      <c r="E2" s="46"/>
      <c r="F2" s="27"/>
      <c r="G2" s="27"/>
      <c r="H2" s="27"/>
      <c r="I2" s="27"/>
    </row>
    <row r="4" spans="1:9" ht="90.75" customHeight="1" thickBot="1">
      <c r="A4" s="30" t="s">
        <v>129</v>
      </c>
      <c r="B4" s="30" t="s">
        <v>0</v>
      </c>
      <c r="C4" s="31" t="s">
        <v>127</v>
      </c>
      <c r="D4" s="31" t="s">
        <v>128</v>
      </c>
      <c r="E4" s="31" t="s">
        <v>1</v>
      </c>
    </row>
    <row r="5" spans="1:9" ht="44.25" customHeight="1" thickBot="1">
      <c r="A5" s="2" t="s">
        <v>2</v>
      </c>
      <c r="B5" s="12"/>
      <c r="C5" s="13">
        <f>C6+C16+C23+C28+C31+C32+C35+C39+C45+C49+C51+C56+C60+C64+C67+C68+C69</f>
        <v>331766.99999999988</v>
      </c>
      <c r="D5" s="13">
        <f>D6+D16+D23+D28+D31+D32+D35+D39+D45+D49+D51+D56+D60+D64+D67+D68+D69</f>
        <v>237999.4</v>
      </c>
      <c r="E5" s="1">
        <f>D5/C5*100</f>
        <v>71.736911748305303</v>
      </c>
    </row>
    <row r="6" spans="1:9" ht="83.25" customHeight="1" thickBot="1">
      <c r="A6" s="4" t="s">
        <v>3</v>
      </c>
      <c r="B6" s="14" t="s">
        <v>64</v>
      </c>
      <c r="C6" s="15">
        <f>C7+C8+C9+C10+C11+C12+C13+C14+C15</f>
        <v>179651.9</v>
      </c>
      <c r="D6" s="15">
        <f>D7+D8+D9+D10+D11+D12+D13+D14+D15</f>
        <v>135074.30000000002</v>
      </c>
      <c r="E6" s="1">
        <f t="shared" ref="E6:E68" si="0">D6/C6*100</f>
        <v>75.186680463719014</v>
      </c>
    </row>
    <row r="7" spans="1:9" ht="29.25" customHeight="1" thickBot="1">
      <c r="A7" s="5" t="s">
        <v>4</v>
      </c>
      <c r="B7" s="16" t="s">
        <v>65</v>
      </c>
      <c r="C7" s="17">
        <v>18880.3</v>
      </c>
      <c r="D7" s="28">
        <v>14159.8</v>
      </c>
      <c r="E7" s="1">
        <f t="shared" si="0"/>
        <v>74.997748976446346</v>
      </c>
    </row>
    <row r="8" spans="1:9" ht="57" customHeight="1" thickBot="1">
      <c r="A8" s="5" t="s">
        <v>5</v>
      </c>
      <c r="B8" s="16" t="s">
        <v>66</v>
      </c>
      <c r="C8" s="17">
        <v>132962.20000000001</v>
      </c>
      <c r="D8" s="28">
        <v>100686.3</v>
      </c>
      <c r="E8" s="1">
        <f t="shared" si="0"/>
        <v>75.725506948591402</v>
      </c>
    </row>
    <row r="9" spans="1:9" ht="50.25" customHeight="1" thickBot="1">
      <c r="A9" s="5" t="s">
        <v>6</v>
      </c>
      <c r="B9" s="16" t="s">
        <v>67</v>
      </c>
      <c r="C9" s="17">
        <v>4217.1000000000004</v>
      </c>
      <c r="D9" s="28">
        <v>3006.4</v>
      </c>
      <c r="E9" s="1">
        <f t="shared" si="0"/>
        <v>71.290697398686291</v>
      </c>
    </row>
    <row r="10" spans="1:9" ht="147" customHeight="1" thickBot="1">
      <c r="A10" s="6" t="s">
        <v>7</v>
      </c>
      <c r="B10" s="18" t="s">
        <v>68</v>
      </c>
      <c r="C10" s="17">
        <v>10195.5</v>
      </c>
      <c r="D10" s="28">
        <v>6870.1</v>
      </c>
      <c r="E10" s="1">
        <f t="shared" si="0"/>
        <v>67.383649649355121</v>
      </c>
    </row>
    <row r="11" spans="1:9" ht="96.75" customHeight="1" thickBot="1">
      <c r="A11" s="6" t="s">
        <v>8</v>
      </c>
      <c r="B11" s="12" t="s">
        <v>69</v>
      </c>
      <c r="C11" s="19">
        <v>408.9</v>
      </c>
      <c r="D11" s="28">
        <v>91.7</v>
      </c>
      <c r="E11" s="1">
        <f t="shared" si="0"/>
        <v>22.426021032037173</v>
      </c>
    </row>
    <row r="12" spans="1:9" ht="141" customHeight="1" thickBot="1">
      <c r="A12" s="7" t="s">
        <v>9</v>
      </c>
      <c r="B12" s="20" t="s">
        <v>70</v>
      </c>
      <c r="C12" s="21">
        <v>2906.3</v>
      </c>
      <c r="D12" s="28">
        <v>1878.8</v>
      </c>
      <c r="E12" s="1">
        <f t="shared" si="0"/>
        <v>64.645769535147778</v>
      </c>
    </row>
    <row r="13" spans="1:9" ht="218.25" customHeight="1" thickBot="1">
      <c r="A13" s="8" t="s">
        <v>10</v>
      </c>
      <c r="B13" s="16" t="s">
        <v>71</v>
      </c>
      <c r="C13" s="22">
        <v>103.5</v>
      </c>
      <c r="D13" s="28">
        <v>26</v>
      </c>
      <c r="E13" s="1">
        <f t="shared" si="0"/>
        <v>25.120772946859905</v>
      </c>
    </row>
    <row r="14" spans="1:9" ht="64.5" customHeight="1" thickBot="1">
      <c r="A14" s="6" t="s">
        <v>130</v>
      </c>
      <c r="B14" s="12" t="s">
        <v>72</v>
      </c>
      <c r="C14" s="21">
        <v>1584.9</v>
      </c>
      <c r="D14" s="28">
        <v>1149.3</v>
      </c>
      <c r="E14" s="1">
        <f t="shared" si="0"/>
        <v>72.515616127200445</v>
      </c>
    </row>
    <row r="15" spans="1:9" ht="76.5" customHeight="1" thickBot="1">
      <c r="A15" s="5" t="s">
        <v>11</v>
      </c>
      <c r="B15" s="18" t="s">
        <v>73</v>
      </c>
      <c r="C15" s="17">
        <v>8393.2000000000007</v>
      </c>
      <c r="D15" s="28">
        <v>7205.9</v>
      </c>
      <c r="E15" s="1">
        <f t="shared" si="0"/>
        <v>85.854024686651087</v>
      </c>
    </row>
    <row r="16" spans="1:9" ht="85.5" customHeight="1" thickBot="1">
      <c r="A16" s="4" t="s">
        <v>12</v>
      </c>
      <c r="B16" s="23" t="s">
        <v>74</v>
      </c>
      <c r="C16" s="15">
        <f>C17+C18+C19+C20+C21+C22</f>
        <v>38938.799999999996</v>
      </c>
      <c r="D16" s="15">
        <f>D17+D18+D19+D20+D21+D22</f>
        <v>26464.5</v>
      </c>
      <c r="E16" s="1">
        <f t="shared" si="0"/>
        <v>67.964344047582372</v>
      </c>
    </row>
    <row r="17" spans="1:5" ht="19.5" customHeight="1" thickBot="1">
      <c r="A17" s="6" t="s">
        <v>13</v>
      </c>
      <c r="B17" s="18" t="s">
        <v>75</v>
      </c>
      <c r="C17" s="17">
        <v>21084</v>
      </c>
      <c r="D17" s="28">
        <v>14623.8</v>
      </c>
      <c r="E17" s="1">
        <f t="shared" si="0"/>
        <v>69.35970404097894</v>
      </c>
    </row>
    <row r="18" spans="1:5" ht="78.75" customHeight="1" thickBot="1">
      <c r="A18" s="5" t="s">
        <v>14</v>
      </c>
      <c r="B18" s="18" t="s">
        <v>76</v>
      </c>
      <c r="C18" s="17">
        <v>4535.6000000000004</v>
      </c>
      <c r="D18" s="28">
        <v>2664.8</v>
      </c>
      <c r="E18" s="1">
        <f t="shared" si="0"/>
        <v>58.752976452949987</v>
      </c>
    </row>
    <row r="19" spans="1:5" ht="16.5" thickBot="1">
      <c r="A19" s="6" t="s">
        <v>15</v>
      </c>
      <c r="B19" s="12" t="s">
        <v>77</v>
      </c>
      <c r="C19" s="21">
        <v>5752.4</v>
      </c>
      <c r="D19" s="28">
        <v>3783.4</v>
      </c>
      <c r="E19" s="1">
        <f t="shared" si="0"/>
        <v>65.770808705931444</v>
      </c>
    </row>
    <row r="20" spans="1:5" ht="32.25" thickBot="1">
      <c r="A20" s="6" t="s">
        <v>16</v>
      </c>
      <c r="B20" s="16" t="s">
        <v>78</v>
      </c>
      <c r="C20" s="17">
        <v>7344.1</v>
      </c>
      <c r="D20" s="28">
        <v>5280.3</v>
      </c>
      <c r="E20" s="1">
        <f t="shared" si="0"/>
        <v>71.898530793426019</v>
      </c>
    </row>
    <row r="21" spans="1:5" ht="133.5" customHeight="1" thickBot="1">
      <c r="A21" s="6" t="s">
        <v>17</v>
      </c>
      <c r="B21" s="16" t="s">
        <v>79</v>
      </c>
      <c r="C21" s="22">
        <v>22.7</v>
      </c>
      <c r="D21" s="28">
        <v>14.3</v>
      </c>
      <c r="E21" s="1">
        <f t="shared" si="0"/>
        <v>62.995594713656388</v>
      </c>
    </row>
    <row r="22" spans="1:5" ht="26.25" customHeight="1" thickBot="1">
      <c r="A22" s="9" t="s">
        <v>18</v>
      </c>
      <c r="B22" s="16" t="s">
        <v>80</v>
      </c>
      <c r="C22" s="22">
        <v>200</v>
      </c>
      <c r="D22" s="28">
        <v>97.9</v>
      </c>
      <c r="E22" s="1">
        <f t="shared" si="0"/>
        <v>48.95</v>
      </c>
    </row>
    <row r="23" spans="1:5" ht="81.75" customHeight="1" thickBot="1">
      <c r="A23" s="4" t="s">
        <v>19</v>
      </c>
      <c r="B23" s="24" t="s">
        <v>81</v>
      </c>
      <c r="C23" s="25">
        <f>C24+C25+C26+C27</f>
        <v>278</v>
      </c>
      <c r="D23" s="25">
        <f>D24+D25+D26+D27</f>
        <v>247.9</v>
      </c>
      <c r="E23" s="1">
        <f t="shared" si="0"/>
        <v>89.172661870503603</v>
      </c>
    </row>
    <row r="24" spans="1:5" ht="52.5" customHeight="1" thickBot="1">
      <c r="A24" s="5" t="s">
        <v>20</v>
      </c>
      <c r="B24" s="16" t="s">
        <v>82</v>
      </c>
      <c r="C24" s="22">
        <v>120</v>
      </c>
      <c r="D24" s="28">
        <v>119.2</v>
      </c>
      <c r="E24" s="1">
        <f t="shared" si="0"/>
        <v>99.333333333333343</v>
      </c>
    </row>
    <row r="25" spans="1:5" ht="52.5" customHeight="1" thickBot="1">
      <c r="A25" s="5" t="s">
        <v>21</v>
      </c>
      <c r="B25" s="16" t="s">
        <v>83</v>
      </c>
      <c r="C25" s="22">
        <v>144</v>
      </c>
      <c r="D25" s="28">
        <v>123.7</v>
      </c>
      <c r="E25" s="1">
        <f t="shared" si="0"/>
        <v>85.902777777777786</v>
      </c>
    </row>
    <row r="26" spans="1:5" ht="88.5" customHeight="1" thickBot="1">
      <c r="A26" s="6" t="s">
        <v>22</v>
      </c>
      <c r="B26" s="16" t="s">
        <v>84</v>
      </c>
      <c r="C26" s="22">
        <v>9</v>
      </c>
      <c r="D26" s="28">
        <v>5</v>
      </c>
      <c r="E26" s="1">
        <f t="shared" si="0"/>
        <v>55.555555555555557</v>
      </c>
    </row>
    <row r="27" spans="1:5" ht="60.75" customHeight="1" thickBot="1">
      <c r="A27" s="6" t="s">
        <v>23</v>
      </c>
      <c r="B27" s="16" t="s">
        <v>85</v>
      </c>
      <c r="C27" s="22">
        <v>5</v>
      </c>
      <c r="D27" s="28">
        <v>0</v>
      </c>
      <c r="E27" s="1">
        <f t="shared" si="0"/>
        <v>0</v>
      </c>
    </row>
    <row r="28" spans="1:5" ht="77.25" customHeight="1" thickBot="1">
      <c r="A28" s="4" t="s">
        <v>24</v>
      </c>
      <c r="B28" s="24" t="s">
        <v>86</v>
      </c>
      <c r="C28" s="13">
        <f>C29+C30</f>
        <v>28330.400000000001</v>
      </c>
      <c r="D28" s="13">
        <f>D29+D30</f>
        <v>24573.5</v>
      </c>
      <c r="E28" s="1">
        <f t="shared" si="0"/>
        <v>86.738980035580155</v>
      </c>
    </row>
    <row r="29" spans="1:5" ht="31.5" customHeight="1" thickBot="1">
      <c r="A29" s="6" t="s">
        <v>25</v>
      </c>
      <c r="B29" s="16" t="s">
        <v>87</v>
      </c>
      <c r="C29" s="17">
        <v>3627</v>
      </c>
      <c r="D29" s="28">
        <v>3247.9</v>
      </c>
      <c r="E29" s="1">
        <f t="shared" si="0"/>
        <v>89.547835676867933</v>
      </c>
    </row>
    <row r="30" spans="1:5" ht="62.25" customHeight="1" thickBot="1">
      <c r="A30" s="6" t="s">
        <v>26</v>
      </c>
      <c r="B30" s="16" t="s">
        <v>88</v>
      </c>
      <c r="C30" s="17">
        <v>24703.4</v>
      </c>
      <c r="D30" s="28">
        <v>21325.599999999999</v>
      </c>
      <c r="E30" s="1">
        <f t="shared" si="0"/>
        <v>86.32657852765206</v>
      </c>
    </row>
    <row r="31" spans="1:5" ht="118.5" customHeight="1" thickBot="1">
      <c r="A31" s="10" t="s">
        <v>27</v>
      </c>
      <c r="B31" s="24" t="s">
        <v>89</v>
      </c>
      <c r="C31" s="25">
        <v>5</v>
      </c>
      <c r="D31" s="28">
        <v>0</v>
      </c>
      <c r="E31" s="1">
        <f t="shared" si="0"/>
        <v>0</v>
      </c>
    </row>
    <row r="32" spans="1:5" ht="102.75" customHeight="1" thickBot="1">
      <c r="A32" s="4" t="s">
        <v>28</v>
      </c>
      <c r="B32" s="14" t="s">
        <v>90</v>
      </c>
      <c r="C32" s="15">
        <f>C33+C34</f>
        <v>5753.3</v>
      </c>
      <c r="D32" s="15">
        <f>D33+D34</f>
        <v>5688.3</v>
      </c>
      <c r="E32" s="1">
        <f t="shared" si="0"/>
        <v>98.870213616533121</v>
      </c>
    </row>
    <row r="33" spans="1:5" ht="35.25" customHeight="1" thickBot="1">
      <c r="A33" s="7" t="s">
        <v>29</v>
      </c>
      <c r="B33" s="18" t="s">
        <v>91</v>
      </c>
      <c r="C33" s="17">
        <v>5688.3</v>
      </c>
      <c r="D33" s="28">
        <v>5688.3</v>
      </c>
      <c r="E33" s="1">
        <f t="shared" si="0"/>
        <v>100</v>
      </c>
    </row>
    <row r="34" spans="1:5" ht="53.25" customHeight="1" thickBot="1">
      <c r="A34" s="7" t="s">
        <v>30</v>
      </c>
      <c r="B34" s="18" t="s">
        <v>92</v>
      </c>
      <c r="C34" s="22">
        <v>65</v>
      </c>
      <c r="D34" s="28">
        <v>0</v>
      </c>
      <c r="E34" s="1">
        <f t="shared" si="0"/>
        <v>0</v>
      </c>
    </row>
    <row r="35" spans="1:5" ht="132.75" customHeight="1" thickBot="1">
      <c r="A35" s="10" t="s">
        <v>31</v>
      </c>
      <c r="B35" s="24" t="s">
        <v>93</v>
      </c>
      <c r="C35" s="13">
        <f>C36+C37+C38</f>
        <v>36628.699999999997</v>
      </c>
      <c r="D35" s="13">
        <f>D36+D37+D38</f>
        <v>17357.400000000001</v>
      </c>
      <c r="E35" s="1">
        <f t="shared" si="0"/>
        <v>47.387431167363303</v>
      </c>
    </row>
    <row r="36" spans="1:5" ht="57.75" customHeight="1" thickBot="1">
      <c r="A36" s="6" t="s">
        <v>32</v>
      </c>
      <c r="B36" s="16" t="s">
        <v>94</v>
      </c>
      <c r="C36" s="22">
        <v>15</v>
      </c>
      <c r="D36" s="28">
        <v>0</v>
      </c>
      <c r="E36" s="1">
        <f t="shared" si="0"/>
        <v>0</v>
      </c>
    </row>
    <row r="37" spans="1:5" ht="45.75" customHeight="1" thickBot="1">
      <c r="A37" s="5" t="s">
        <v>33</v>
      </c>
      <c r="B37" s="16" t="s">
        <v>95</v>
      </c>
      <c r="C37" s="22">
        <v>51.5</v>
      </c>
      <c r="D37" s="28">
        <v>0</v>
      </c>
      <c r="E37" s="1">
        <f t="shared" si="0"/>
        <v>0</v>
      </c>
    </row>
    <row r="38" spans="1:5" ht="30.75" customHeight="1" thickBot="1">
      <c r="A38" s="5" t="s">
        <v>34</v>
      </c>
      <c r="B38" s="16" t="s">
        <v>96</v>
      </c>
      <c r="C38" s="17">
        <v>36562.199999999997</v>
      </c>
      <c r="D38" s="28">
        <v>17357.400000000001</v>
      </c>
      <c r="E38" s="1">
        <f t="shared" si="0"/>
        <v>47.473620296371671</v>
      </c>
    </row>
    <row r="39" spans="1:5" ht="49.5" customHeight="1" thickBot="1">
      <c r="A39" s="11" t="s">
        <v>35</v>
      </c>
      <c r="B39" s="23" t="s">
        <v>97</v>
      </c>
      <c r="C39" s="15">
        <f>C40+C43+C41+C44</f>
        <v>1950.6</v>
      </c>
      <c r="D39" s="15">
        <f>D40+D43+D41+D44</f>
        <v>1403.9</v>
      </c>
      <c r="E39" s="1">
        <f t="shared" si="0"/>
        <v>71.972726340613164</v>
      </c>
    </row>
    <row r="40" spans="1:5" ht="35.25" customHeight="1" thickBot="1">
      <c r="A40" s="7" t="s">
        <v>36</v>
      </c>
      <c r="B40" s="12" t="s">
        <v>98</v>
      </c>
      <c r="C40" s="21">
        <v>1520</v>
      </c>
      <c r="D40" s="28">
        <v>1100.9000000000001</v>
      </c>
      <c r="E40" s="1">
        <f t="shared" si="0"/>
        <v>72.42763157894737</v>
      </c>
    </row>
    <row r="41" spans="1:5" ht="48" customHeight="1" thickBot="1">
      <c r="A41" s="45" t="s">
        <v>37</v>
      </c>
      <c r="B41" s="12" t="s">
        <v>99</v>
      </c>
      <c r="C41" s="19">
        <v>130.6</v>
      </c>
      <c r="D41" s="28">
        <v>47.6</v>
      </c>
      <c r="E41" s="1">
        <f t="shared" si="0"/>
        <v>36.447166921898933</v>
      </c>
    </row>
    <row r="42" spans="1:5" ht="16.5" hidden="1" thickBot="1">
      <c r="A42" s="45"/>
      <c r="B42" s="3"/>
      <c r="C42" s="3"/>
      <c r="D42" s="28"/>
      <c r="E42" s="1" t="e">
        <f t="shared" si="0"/>
        <v>#DIV/0!</v>
      </c>
    </row>
    <row r="43" spans="1:5" ht="31.5">
      <c r="A43" s="34" t="s">
        <v>38</v>
      </c>
      <c r="B43" s="35" t="s">
        <v>100</v>
      </c>
      <c r="C43" s="36">
        <v>250</v>
      </c>
      <c r="D43" s="37">
        <v>227.4</v>
      </c>
      <c r="E43" s="38">
        <f t="shared" si="0"/>
        <v>90.960000000000008</v>
      </c>
    </row>
    <row r="44" spans="1:5" ht="90" customHeight="1">
      <c r="A44" s="33" t="s">
        <v>39</v>
      </c>
      <c r="B44" s="42" t="s">
        <v>101</v>
      </c>
      <c r="C44" s="42">
        <v>50</v>
      </c>
      <c r="D44" s="28">
        <v>28</v>
      </c>
      <c r="E44" s="1">
        <f t="shared" si="0"/>
        <v>56.000000000000007</v>
      </c>
    </row>
    <row r="45" spans="1:5" ht="144.75" customHeight="1">
      <c r="A45" s="4" t="s">
        <v>102</v>
      </c>
      <c r="B45" s="43" t="s">
        <v>103</v>
      </c>
      <c r="C45" s="44">
        <f>C46+C47+C48</f>
        <v>76.199999999999989</v>
      </c>
      <c r="D45" s="44">
        <f>D46+D47+D48</f>
        <v>10.5</v>
      </c>
      <c r="E45" s="1">
        <f t="shared" si="0"/>
        <v>13.779527559055122</v>
      </c>
    </row>
    <row r="46" spans="1:5" ht="117" customHeight="1" thickBot="1">
      <c r="A46" s="39" t="s">
        <v>40</v>
      </c>
      <c r="B46" s="16" t="s">
        <v>104</v>
      </c>
      <c r="C46" s="22">
        <v>14.3</v>
      </c>
      <c r="D46" s="40">
        <v>0</v>
      </c>
      <c r="E46" s="41">
        <f t="shared" si="0"/>
        <v>0</v>
      </c>
    </row>
    <row r="47" spans="1:5" ht="52.5" customHeight="1" thickBot="1">
      <c r="A47" s="6" t="s">
        <v>41</v>
      </c>
      <c r="B47" s="16" t="s">
        <v>105</v>
      </c>
      <c r="C47" s="22">
        <v>45</v>
      </c>
      <c r="D47" s="28">
        <v>10.5</v>
      </c>
      <c r="E47" s="1">
        <f t="shared" si="0"/>
        <v>23.333333333333332</v>
      </c>
    </row>
    <row r="48" spans="1:5" ht="59.25" customHeight="1" thickBot="1">
      <c r="A48" s="6" t="s">
        <v>42</v>
      </c>
      <c r="B48" s="16" t="s">
        <v>106</v>
      </c>
      <c r="C48" s="22">
        <v>16.899999999999999</v>
      </c>
      <c r="D48" s="28">
        <v>0</v>
      </c>
      <c r="E48" s="1">
        <f t="shared" si="0"/>
        <v>0</v>
      </c>
    </row>
    <row r="49" spans="1:5" ht="84.75" customHeight="1" thickBot="1">
      <c r="A49" s="4" t="s">
        <v>43</v>
      </c>
      <c r="B49" s="26" t="s">
        <v>107</v>
      </c>
      <c r="C49" s="25">
        <f>C50</f>
        <v>700</v>
      </c>
      <c r="D49" s="25">
        <f>D50</f>
        <v>587.5</v>
      </c>
      <c r="E49" s="1">
        <f t="shared" si="0"/>
        <v>83.928571428571431</v>
      </c>
    </row>
    <row r="50" spans="1:5" ht="51.75" customHeight="1" thickBot="1">
      <c r="A50" s="6" t="s">
        <v>44</v>
      </c>
      <c r="B50" s="18" t="s">
        <v>108</v>
      </c>
      <c r="C50" s="22">
        <v>700</v>
      </c>
      <c r="D50" s="28">
        <v>587.5</v>
      </c>
      <c r="E50" s="1">
        <f t="shared" si="0"/>
        <v>83.928571428571431</v>
      </c>
    </row>
    <row r="51" spans="1:5" ht="99.75" customHeight="1" thickBot="1">
      <c r="A51" s="4" t="s">
        <v>45</v>
      </c>
      <c r="B51" s="24" t="s">
        <v>109</v>
      </c>
      <c r="C51" s="25">
        <f>C52+C53+C54+C55</f>
        <v>444.1</v>
      </c>
      <c r="D51" s="25">
        <f>D52+D53+D54+D55</f>
        <v>244</v>
      </c>
      <c r="E51" s="1">
        <f t="shared" si="0"/>
        <v>54.942580499887406</v>
      </c>
    </row>
    <row r="52" spans="1:5" ht="71.25" customHeight="1" thickBot="1">
      <c r="A52" s="6" t="s">
        <v>46</v>
      </c>
      <c r="B52" s="32" t="s">
        <v>131</v>
      </c>
      <c r="C52" s="28">
        <v>335.1</v>
      </c>
      <c r="D52" s="28">
        <v>235.7</v>
      </c>
      <c r="E52" s="1">
        <f t="shared" si="0"/>
        <v>70.337212772306771</v>
      </c>
    </row>
    <row r="53" spans="1:5" ht="77.25" customHeight="1" thickBot="1">
      <c r="A53" s="6" t="s">
        <v>47</v>
      </c>
      <c r="B53" s="12" t="s">
        <v>110</v>
      </c>
      <c r="C53" s="19">
        <v>29</v>
      </c>
      <c r="D53" s="28">
        <v>5.3</v>
      </c>
      <c r="E53" s="1">
        <f t="shared" si="0"/>
        <v>18.275862068965516</v>
      </c>
    </row>
    <row r="54" spans="1:5" ht="54.75" customHeight="1" thickBot="1">
      <c r="A54" s="6" t="s">
        <v>48</v>
      </c>
      <c r="B54" s="16" t="s">
        <v>111</v>
      </c>
      <c r="C54" s="22">
        <v>40</v>
      </c>
      <c r="D54" s="28">
        <v>0</v>
      </c>
      <c r="E54" s="1">
        <f t="shared" si="0"/>
        <v>0</v>
      </c>
    </row>
    <row r="55" spans="1:5" ht="51.75" customHeight="1" thickBot="1">
      <c r="A55" s="6" t="s">
        <v>49</v>
      </c>
      <c r="B55" s="16" t="s">
        <v>112</v>
      </c>
      <c r="C55" s="22">
        <v>40</v>
      </c>
      <c r="D55" s="28">
        <v>3</v>
      </c>
      <c r="E55" s="1">
        <f t="shared" si="0"/>
        <v>7.5</v>
      </c>
    </row>
    <row r="56" spans="1:5" ht="102.75" customHeight="1" thickBot="1">
      <c r="A56" s="4" t="s">
        <v>50</v>
      </c>
      <c r="B56" s="24" t="s">
        <v>113</v>
      </c>
      <c r="C56" s="13">
        <f>C57+C58+C59</f>
        <v>14562.8</v>
      </c>
      <c r="D56" s="13">
        <f>D57+D58+D59</f>
        <v>11861.2</v>
      </c>
      <c r="E56" s="1">
        <f t="shared" si="0"/>
        <v>81.448622517647721</v>
      </c>
    </row>
    <row r="57" spans="1:5" ht="81.75" customHeight="1" thickBot="1">
      <c r="A57" s="6" t="s">
        <v>51</v>
      </c>
      <c r="B57" s="16" t="s">
        <v>114</v>
      </c>
      <c r="C57" s="17">
        <v>10852.8</v>
      </c>
      <c r="D57" s="28">
        <v>9141.7000000000007</v>
      </c>
      <c r="E57" s="1">
        <f t="shared" si="0"/>
        <v>84.233561845790959</v>
      </c>
    </row>
    <row r="58" spans="1:5" ht="102" customHeight="1" thickBot="1">
      <c r="A58" s="5" t="s">
        <v>52</v>
      </c>
      <c r="B58" s="18" t="s">
        <v>115</v>
      </c>
      <c r="C58" s="22">
        <v>100</v>
      </c>
      <c r="D58" s="28">
        <v>65.8</v>
      </c>
      <c r="E58" s="1">
        <f t="shared" si="0"/>
        <v>65.8</v>
      </c>
    </row>
    <row r="59" spans="1:5" ht="70.5" customHeight="1" thickBot="1">
      <c r="A59" s="6" t="s">
        <v>53</v>
      </c>
      <c r="B59" s="16" t="s">
        <v>116</v>
      </c>
      <c r="C59" s="17">
        <v>3610</v>
      </c>
      <c r="D59" s="28">
        <v>2653.7</v>
      </c>
      <c r="E59" s="1">
        <f t="shared" si="0"/>
        <v>73.50969529085873</v>
      </c>
    </row>
    <row r="60" spans="1:5" ht="91.5" customHeight="1" thickBot="1">
      <c r="A60" s="10" t="s">
        <v>54</v>
      </c>
      <c r="B60" s="24" t="s">
        <v>117</v>
      </c>
      <c r="C60" s="13">
        <f>C61+C62+C63</f>
        <v>22420</v>
      </c>
      <c r="D60" s="13">
        <f>D61+D62+D63</f>
        <v>13419.5</v>
      </c>
      <c r="E60" s="1">
        <f t="shared" si="0"/>
        <v>59.855040142729706</v>
      </c>
    </row>
    <row r="61" spans="1:5" ht="34.5" customHeight="1" thickBot="1">
      <c r="A61" s="5" t="s">
        <v>55</v>
      </c>
      <c r="B61" s="16" t="s">
        <v>118</v>
      </c>
      <c r="C61" s="22">
        <v>69</v>
      </c>
      <c r="D61" s="28">
        <v>19</v>
      </c>
      <c r="E61" s="1">
        <f t="shared" si="0"/>
        <v>27.536231884057973</v>
      </c>
    </row>
    <row r="62" spans="1:5" ht="83.25" customHeight="1" thickBot="1">
      <c r="A62" s="5" t="s">
        <v>56</v>
      </c>
      <c r="B62" s="18" t="s">
        <v>119</v>
      </c>
      <c r="C62" s="17">
        <v>17780.3</v>
      </c>
      <c r="D62" s="28">
        <v>10505.6</v>
      </c>
      <c r="E62" s="1">
        <f t="shared" si="0"/>
        <v>59.085617228055774</v>
      </c>
    </row>
    <row r="63" spans="1:5" ht="113.25" customHeight="1" thickBot="1">
      <c r="A63" s="8" t="s">
        <v>57</v>
      </c>
      <c r="B63" s="18" t="s">
        <v>120</v>
      </c>
      <c r="C63" s="17">
        <v>4570.7</v>
      </c>
      <c r="D63" s="28">
        <v>2894.9</v>
      </c>
      <c r="E63" s="1">
        <f t="shared" si="0"/>
        <v>63.336031680049011</v>
      </c>
    </row>
    <row r="64" spans="1:5" ht="102.75" customHeight="1" thickBot="1">
      <c r="A64" s="4" t="s">
        <v>58</v>
      </c>
      <c r="B64" s="26" t="s">
        <v>121</v>
      </c>
      <c r="C64" s="25">
        <f>C65+C66</f>
        <v>508.6</v>
      </c>
      <c r="D64" s="25">
        <f>D65+D66</f>
        <v>300</v>
      </c>
      <c r="E64" s="1">
        <f t="shared" si="0"/>
        <v>58.98545025560361</v>
      </c>
    </row>
    <row r="65" spans="1:5" ht="150.75" customHeight="1" thickBot="1">
      <c r="A65" s="6" t="s">
        <v>59</v>
      </c>
      <c r="B65" s="18" t="s">
        <v>122</v>
      </c>
      <c r="C65" s="22">
        <v>40</v>
      </c>
      <c r="D65" s="28">
        <v>0</v>
      </c>
      <c r="E65" s="1">
        <f t="shared" si="0"/>
        <v>0</v>
      </c>
    </row>
    <row r="66" spans="1:5" ht="39" customHeight="1" thickBot="1">
      <c r="A66" s="5" t="s">
        <v>60</v>
      </c>
      <c r="B66" s="16" t="s">
        <v>123</v>
      </c>
      <c r="C66" s="22">
        <v>468.6</v>
      </c>
      <c r="D66" s="28">
        <v>300</v>
      </c>
      <c r="E66" s="1">
        <f t="shared" si="0"/>
        <v>64.020486555697815</v>
      </c>
    </row>
    <row r="67" spans="1:5" ht="72.75" customHeight="1" thickBot="1">
      <c r="A67" s="10" t="s">
        <v>61</v>
      </c>
      <c r="B67" s="24" t="s">
        <v>124</v>
      </c>
      <c r="C67" s="25">
        <v>150</v>
      </c>
      <c r="D67" s="28">
        <v>132.4</v>
      </c>
      <c r="E67" s="1">
        <f t="shared" si="0"/>
        <v>88.266666666666666</v>
      </c>
    </row>
    <row r="68" spans="1:5" ht="75.75" customHeight="1" thickBot="1">
      <c r="A68" s="10" t="s">
        <v>62</v>
      </c>
      <c r="B68" s="14" t="s">
        <v>125</v>
      </c>
      <c r="C68" s="29">
        <v>372</v>
      </c>
      <c r="D68" s="28">
        <v>131.5</v>
      </c>
      <c r="E68" s="1">
        <f t="shared" si="0"/>
        <v>35.3494623655914</v>
      </c>
    </row>
    <row r="69" spans="1:5" ht="73.5" customHeight="1" thickBot="1">
      <c r="A69" s="10" t="s">
        <v>63</v>
      </c>
      <c r="B69" s="14" t="s">
        <v>126</v>
      </c>
      <c r="C69" s="15">
        <v>996.6</v>
      </c>
      <c r="D69" s="28">
        <v>503</v>
      </c>
      <c r="E69" s="1">
        <f t="shared" ref="E69" si="1">D69/C69*100</f>
        <v>50.471603451735902</v>
      </c>
    </row>
  </sheetData>
  <mergeCells count="2">
    <mergeCell ref="A41:A42"/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2019-10-15T06:17:01Z</dcterms:modified>
</cp:coreProperties>
</file>