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0" yWindow="690" windowWidth="19440" windowHeight="11640"/>
  </bookViews>
  <sheets>
    <sheet name="Sheet1" sheetId="1" r:id="rId1"/>
  </sheets>
  <calcPr calcId="125725"/>
</workbook>
</file>

<file path=xl/calcChain.xml><?xml version="1.0" encoding="utf-8"?>
<calcChain xmlns="http://schemas.openxmlformats.org/spreadsheetml/2006/main">
  <c r="D59" i="1"/>
  <c r="D49" s="1"/>
  <c r="E59"/>
  <c r="C59"/>
  <c r="C49" s="1"/>
  <c r="C45"/>
  <c r="C41"/>
  <c r="D41"/>
  <c r="E41"/>
  <c r="D47"/>
  <c r="E47"/>
  <c r="C47"/>
  <c r="D100"/>
  <c r="E100"/>
  <c r="C100"/>
  <c r="D96"/>
  <c r="E96"/>
  <c r="C96"/>
  <c r="C21"/>
  <c r="E49"/>
  <c r="D74"/>
  <c r="E74"/>
  <c r="C74"/>
  <c r="D27"/>
  <c r="E27"/>
  <c r="C27"/>
  <c r="D21"/>
  <c r="E21"/>
  <c r="D33"/>
  <c r="E33"/>
  <c r="C33"/>
  <c r="D17"/>
  <c r="E17"/>
  <c r="C17"/>
  <c r="D94"/>
  <c r="E94"/>
  <c r="C94"/>
  <c r="D45"/>
  <c r="E45"/>
  <c r="D15"/>
  <c r="E15"/>
  <c r="C40" l="1"/>
  <c r="E40"/>
  <c r="D40"/>
  <c r="E70"/>
  <c r="C70"/>
  <c r="D70"/>
  <c r="D14"/>
  <c r="E14"/>
  <c r="C43"/>
  <c r="C15"/>
  <c r="C14" s="1"/>
  <c r="D39" l="1"/>
  <c r="D38" s="1"/>
  <c r="E39"/>
  <c r="E38" s="1"/>
  <c r="C39"/>
  <c r="C38" s="1"/>
  <c r="E13" l="1"/>
  <c r="D13"/>
  <c r="C13"/>
</calcChain>
</file>

<file path=xl/sharedStrings.xml><?xml version="1.0" encoding="utf-8"?>
<sst xmlns="http://schemas.openxmlformats.org/spreadsheetml/2006/main" count="193" uniqueCount="162">
  <si>
    <t>1 00 00000 00 0000 000</t>
  </si>
  <si>
    <t>районного Совета</t>
  </si>
  <si>
    <t>народных депутатов</t>
  </si>
  <si>
    <t>Код бюджетной классификации Российской Федерации</t>
  </si>
  <si>
    <t>Наименование доходов</t>
  </si>
  <si>
    <t>1 01 02000 01 0000 110</t>
  </si>
  <si>
    <t>Налог на доходы физических лиц</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</si>
  <si>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</si>
  <si>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</si>
  <si>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</si>
  <si>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</si>
  <si>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</si>
  <si>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</si>
  <si>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1 05 03000 01 0000 110</t>
  </si>
  <si>
    <t>Единый сельскохозяйственный налог</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</si>
  <si>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</si>
  <si>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</si>
  <si>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</si>
  <si>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</si>
  <si>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1 12 01000 01 0000 120</t>
  </si>
  <si>
    <t>Плата за негативное воздействие на окружающую среду</t>
  </si>
  <si>
    <t>1 14 06000 00 0000 430</t>
  </si>
  <si>
    <t>Доходы от продажи земельных участков, находящихся в государственной и муниципальной собственности</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</si>
  <si>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</si>
  <si>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</si>
  <si>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</si>
  <si>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Прочие субсидии</t>
  </si>
  <si>
    <t>2 02 30024 05 0000 151</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</si>
  <si>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</si>
  <si>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</si>
  <si>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Субвенции бюджетам муниципальных районов на реализацию мероприятий подпрограммы «Развитие дошкольного образования» государственной программы Тамбовской области «Развитие образования Тамбовской области» на денежное поощрение лучшим воспитателям (включая старших) муниципальных образовательных организаций, осуществляющих образовательную деятельность по образовательным программам дошкольного образования</t>
  </si>
  <si>
    <t>НАЛОГИ НА ТОВАРЫ (РАБОТЫ, УСЛУГИ), РЕАЛИЗУЕМЫЕ НА ТЕРРИТОРИИ РОССИЙСКОЙ ФЕДЕРАЦИИ</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</si>
  <si>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</si>
  <si>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</si>
  <si>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Субвенции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</si>
  <si>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детей-сирот и детей, оставшихся без попечения родителей, обучающимся в общеобразовательных организациях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</si>
  <si>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1 05 04020 02 0000 110</t>
  </si>
  <si>
    <t>Налог, взимаемый в связи с применением патентной системы налогообложения, зачисляемый в бюджеты муниципальных районов</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</si>
  <si>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</si>
  <si>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</si>
  <si>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Субсидии бюджетам муниципальных районов на строительство, модернизацию,ремонт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</si>
  <si>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2 02 10000 00 0000 150</t>
  </si>
  <si>
    <t>2 02 15001 00 0000 150</t>
  </si>
  <si>
    <t>2 02 15001 05 0000 150</t>
  </si>
  <si>
    <t>2 02 15002 00 0000 150</t>
  </si>
  <si>
    <t>2 02 15002 05 0000 150</t>
  </si>
  <si>
    <t>2 02 20000 00 0000 150</t>
  </si>
  <si>
    <t>2 02 20041 05 0000 150</t>
  </si>
  <si>
    <t>2 02 29999 00 0000 150</t>
  </si>
  <si>
    <t>2 02 29999 05 0000 150</t>
  </si>
  <si>
    <t>2 02 30000 00 0000 150</t>
  </si>
  <si>
    <t>2 02 35930 05 0000 150</t>
  </si>
  <si>
    <t>2 02 35120 05 0000 150</t>
  </si>
  <si>
    <t>2 02 30024 05 0000 150</t>
  </si>
  <si>
    <t>2 02 40000 00 0000 150</t>
  </si>
  <si>
    <t>2 02 49999 05 0000 150</t>
  </si>
  <si>
    <t>1 05 01000 00 0000 110</t>
  </si>
  <si>
    <t>Налог, взимаемый в связи с применением упрощенной системы налогообложения</t>
  </si>
  <si>
    <t>Дотации бюджетам муниципальных районов на выравнивание бюджетной обеспеченности из бюджета субъекта Российской Федерации</t>
  </si>
  <si>
    <t>Субвенции бюджетам муниципальных районов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в рамках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</si>
  <si>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</si>
  <si>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</si>
  <si>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реализацию мероприятий по обеспечению жильем молодых семей</t>
  </si>
  <si>
    <t>2 02 30024 00 0000 150</t>
  </si>
  <si>
    <t>Субвенции местным бюджетам на выполнение передаваемых     полномочий субъектов Российской Федерации</t>
  </si>
  <si>
    <t>2 02 25497 05 0000 150</t>
  </si>
  <si>
    <t>2 02 25304 05 0000 150</t>
  </si>
  <si>
    <t>1 17 0000 00 0000 000</t>
  </si>
  <si>
    <t>ПРОЧИЕ НЕНАЛОГОВЫЕ ДОХОДЫ</t>
  </si>
  <si>
    <t>Прочие субсидии бюджетам муниципальных районов на организацию отдыха детей в каникулярное время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</si>
  <si>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Сумма на 2023 год</t>
  </si>
  <si>
    <t>2 02 25097 05 0000 150</t>
  </si>
  <si>
    <t>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t>
  </si>
  <si>
    <r>
      <t>_</t>
    </r>
    <r>
      <rPr>
        <u/>
        <sz val="10"/>
        <rFont val="Times New Roman"/>
        <family val="1"/>
        <charset val="204"/>
      </rPr>
      <t>тыс.рублей</t>
    </r>
  </si>
  <si>
    <r>
      <rPr>
        <b/>
        <sz val="10"/>
        <rFont val="Times New Roman"/>
        <family val="1"/>
        <charset val="204"/>
      </rPr>
      <t>ВСЕГО ДОХОДОВ</t>
    </r>
  </si>
  <si>
    <r>
      <rPr>
        <b/>
        <sz val="10"/>
        <rFont val="Times New Roman"/>
        <family val="1"/>
        <charset val="204"/>
      </rPr>
      <t>НАЛОГОВЫЕ И НЕНАЛОГОВЫЕ ДОХОДЫ</t>
    </r>
  </si>
  <si>
    <r>
      <rPr>
        <b/>
        <sz val="10"/>
        <rFont val="Times New Roman"/>
        <family val="1"/>
        <charset val="204"/>
      </rPr>
      <t>1 01 00000 00 0000 000</t>
    </r>
  </si>
  <si>
    <r>
      <rPr>
        <b/>
        <sz val="10"/>
        <rFont val="Times New Roman"/>
        <family val="1"/>
        <charset val="204"/>
      </rPr>
      <t>НАЛОГИ НА ПРИБЫЛЬ, ДОХОДЫ</t>
    </r>
  </si>
  <si>
    <r>
      <rPr>
        <b/>
        <sz val="10"/>
        <rFont val="Times New Roman"/>
        <family val="1"/>
        <charset val="204"/>
      </rPr>
      <t>1 03 00000 00 0000 000</t>
    </r>
  </si>
  <si>
    <r>
      <rPr>
        <b/>
        <sz val="10"/>
        <rFont val="Times New Roman"/>
        <family val="1"/>
        <charset val="204"/>
      </rPr>
      <t>1 05 00000 00 0000 000</t>
    </r>
  </si>
  <si>
    <r>
      <rPr>
        <b/>
        <sz val="10"/>
        <rFont val="Times New Roman"/>
        <family val="1"/>
        <charset val="204"/>
      </rPr>
      <t>НАЛОГИ НА СОВОКУПНЫЙ ДОХОД</t>
    </r>
  </si>
  <si>
    <r>
      <rPr>
        <b/>
        <sz val="10"/>
        <rFont val="Times New Roman"/>
        <family val="1"/>
        <charset val="204"/>
      </rPr>
      <t>1 08 00000 00 0000 000</t>
    </r>
  </si>
  <si>
    <r>
      <rPr>
        <b/>
        <sz val="10"/>
        <rFont val="Times New Roman"/>
        <family val="1"/>
        <charset val="204"/>
      </rPr>
      <t>ГОСУДАРСТВЕННАЯ ПОШЛИНА</t>
    </r>
  </si>
  <si>
    <r>
      <rPr>
        <b/>
        <sz val="10"/>
        <rFont val="Times New Roman"/>
        <family val="1"/>
        <charset val="204"/>
      </rPr>
      <t>1 11 00000 00 0000 000</t>
    </r>
  </si>
  <si>
    <r>
      <rPr>
        <b/>
        <sz val="10"/>
        <rFont val="Times New Roman"/>
        <family val="1"/>
        <charset val="204"/>
      </rPr>
      <t>ДОХОДЫ ОТ ИСПОЛЬЗОВАНИЯ ИМУЩЕСТВА, НАХОДЯЩЕГОСЯ В ГОСУДАРСТВЕННОЙ И МУНИЦИПАЛЬНОЙ СОБСТВЕННОСТИ</t>
    </r>
  </si>
  <si>
    <r>
      <rPr>
        <b/>
        <sz val="10"/>
        <rFont val="Times New Roman"/>
        <family val="1"/>
        <charset val="204"/>
      </rPr>
      <t>1 12 00000 00 0000 000</t>
    </r>
  </si>
  <si>
    <r>
      <rPr>
        <b/>
        <sz val="10"/>
        <rFont val="Times New Roman"/>
        <family val="1"/>
        <charset val="204"/>
      </rPr>
      <t>ПЛАТЕЖИ ПРИ ПОЛЬЗОВАНИИ ПРИРОДНЫМИ РЕСУРСАМИ</t>
    </r>
  </si>
  <si>
    <r>
      <rPr>
        <b/>
        <sz val="10"/>
        <rFont val="Times New Roman"/>
        <family val="1"/>
        <charset val="204"/>
      </rPr>
      <t>1 14 00000 00 0000 000</t>
    </r>
  </si>
  <si>
    <r>
      <rPr>
        <b/>
        <sz val="10"/>
        <rFont val="Times New Roman"/>
        <family val="1"/>
        <charset val="204"/>
      </rPr>
      <t>ДОХОДЫ ОТ ПРОДАЖИ МАТЕРИАЛЬНЫХ И НЕМАТЕРИАЛЬНЫХ АКТИВОВ</t>
    </r>
  </si>
  <si>
    <r>
      <rPr>
        <b/>
        <sz val="10"/>
        <rFont val="Times New Roman"/>
        <family val="1"/>
        <charset val="204"/>
      </rPr>
      <t>1 16 00000 00 0000 000</t>
    </r>
  </si>
  <si>
    <r>
      <rPr>
        <b/>
        <sz val="10"/>
        <rFont val="Times New Roman"/>
        <family val="1"/>
        <charset val="204"/>
      </rPr>
      <t>ШТРАФЫ, САНКЦИИ, ВОЗМЕЩЕНИЕ УЩЕРБА</t>
    </r>
  </si>
  <si>
    <r>
      <rPr>
        <b/>
        <sz val="10"/>
        <rFont val="Times New Roman"/>
        <family val="1"/>
        <charset val="204"/>
      </rPr>
      <t>2 00 00000 00 0000 000</t>
    </r>
  </si>
  <si>
    <r>
      <rPr>
        <b/>
        <sz val="10"/>
        <rFont val="Times New Roman"/>
        <family val="1"/>
        <charset val="204"/>
      </rPr>
      <t>Безвозмездные поступления</t>
    </r>
  </si>
  <si>
    <r>
      <rPr>
        <b/>
        <sz val="10"/>
        <rFont val="Times New Roman"/>
        <family val="1"/>
        <charset val="204"/>
      </rPr>
      <t>Дотации бюджетам бюджетной системы Федерации и муниципальных образований</t>
    </r>
  </si>
  <si>
    <r>
      <rPr>
        <b/>
        <sz val="10"/>
        <rFont val="Times New Roman"/>
        <family val="1"/>
        <charset val="204"/>
      </rPr>
      <t>Субсидии бюджетам бюджетной системы Российской Федерации (межбюджетные субсидии)</t>
    </r>
  </si>
  <si>
    <r>
      <rPr>
        <b/>
        <sz val="10"/>
        <rFont val="Times New Roman"/>
        <family val="1"/>
        <charset val="204"/>
      </rPr>
      <t>Субвенции бюджетам бюджетной системы Российской Федерации</t>
    </r>
  </si>
  <si>
    <r>
      <rPr>
        <b/>
        <sz val="10"/>
        <rFont val="Times New Roman"/>
        <family val="1"/>
        <charset val="204"/>
      </rPr>
      <t>Иные межбюджетные трансферты</t>
    </r>
  </si>
  <si>
    <t>Межбюджетные трансферты, передаваемые  бюджетам муниципальных районов на создание модельных муниципальных библиотек</t>
  </si>
  <si>
    <t>2 02 36900 05 0000 150</t>
  </si>
  <si>
    <t>Единая субвенция местным бюджетам из бюджета субъекта Российской Федерации</t>
  </si>
  <si>
    <t>2 02 36900 00 0000 150</t>
  </si>
  <si>
    <t>1 13 00000 00 0000 000</t>
  </si>
  <si>
    <t>ДОХОДЫ ОТ ОКАЗАНИЯ ПЛАТНЫХ УСЛУГ И КОМПЕНСАЦИИ ЗАТРАТ ГОСУДАРСТВА</t>
  </si>
  <si>
    <t>2 02 45303 05 0000 150</t>
  </si>
  <si>
    <t>Прочие субсидии бюджетам муниципальных районов на обеспечение питанием обучающихся муниципальных общеобразовательных организаций</t>
  </si>
  <si>
    <t xml:space="preserve">Субвенции бюджетам муниципальных районов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</si>
  <si>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Субвенции бюджетам муниципальных районов на проведение Всероссийской переписи населения 2020 года</t>
  </si>
  <si>
    <t>0,0</t>
  </si>
  <si>
    <t>Прочие межбюджетные трансферты, передаваемые бюджетам муниципальных районов</t>
  </si>
  <si>
    <t>2 02 40014 05 0000 150</t>
  </si>
  <si>
    <t>Сумма на 2024 год</t>
  </si>
  <si>
    <t>1 14 02000 00 0000 430</t>
  </si>
  <si>
    <t>Доходы от реализации имущества</t>
  </si>
  <si>
    <t>Субсидии бюджетам муниципальных районов на организацию бесплатного горячего питания обучающихся, получающих начальное общее образование в  муниципальных образовательных организациях</t>
  </si>
  <si>
    <t>Cубсидии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</si>
  <si>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 xml:space="preserve">Субсидии бюджетам муниципальных районов на государственную поддержку отрасли культуры (модернизация библиотек в части комплектования книжных фондов библиотек муниципальных образований) </t>
  </si>
  <si>
    <t>Прочие субсидии бюджетам муниципальных районов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</si>
  <si>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Прочие субсидии бюджетам муниципальных районов на организацию транспортного обслуживания между поселениями в границах муниципальных образований</t>
  </si>
  <si>
    <t xml:space="preserve">Прочие субсидии бюджетам муниципальных районов на организацию отдыха детей в каникулярное время </t>
  </si>
  <si>
    <t xml:space="preserve">Субвенции бюджетам муниципальных районов на 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«О наделении администраций городских округов, муниципальных районов, городских и сельских поселений Тамбовской области государственными полномочиями по государственной регистрации актов гражданского состояния» </t>
  </si>
  <si>
    <t xml:space="preserve">Субвенции бюджетам муниципальных районов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</si>
  <si>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t>
  </si>
  <si>
    <t xml:space="preserve">Субвенции бюджетам муниципальных районов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t>
  </si>
  <si>
    <t>Субвенции бюджетам муниципальных районов на осуществление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и находящихся на территории муниципальных образований Тамбовской области</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</si>
  <si>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t>
  </si>
  <si>
    <t>Субвенции бюджетам муниципальных районов на осуществление отдельных государственных полномочий по обеспечению деятельности административных комиссий</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</si>
  <si>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</si>
  <si>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Субвенции бюджетам муниципальных районов на осуществление отдельного полномочия по обеспечению мер социальной поддержки многодетных семей в части предоставления скидки по оплате за присмотр и уход за детьми в образовательных организациях, реализующих образовательную программу дошкольного образования</t>
  </si>
  <si>
    <t>Субвенции бюджетам муниципальных районов на осуществление отдельных государственных полномочий по обеспечению льготного проезда на маршрутах регулярных перевозок отдельных категорий граждан</t>
  </si>
  <si>
    <t xml:space="preserve">Cубвенции бюджетам муниципальных районов на исполнение отдельных государственных полномочий по осуществлению выплатам, предусмотренных дополнительными мерами стимулирования педагогических работников, в системе дошкольного образования </t>
  </si>
  <si>
    <t xml:space="preserve">Cубвенции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общего образования </t>
  </si>
  <si>
    <t>Единая субвенция бюджетам муниципальных районов на осуществление отдельных государственных полномочий Тамбовской области, связанных с защитой прав детей, государственной поддержкой детей-сирот и детей, оставшихся без попечения родителей</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</si>
  <si>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муниципальных общеобразовательных организаций</t>
  </si>
  <si>
    <t>2 02 25519 05 0000 150</t>
  </si>
  <si>
    <t xml:space="preserve">Субсидии бюджетам муниципальных районов на поддержку учреждений культуры </t>
  </si>
  <si>
    <t>Cубсидии бюджетам муниципальных районов на развитие транспортной инфраструктуры на сельских территориях</t>
  </si>
  <si>
    <t>2 02 25372 05 0000 150</t>
  </si>
  <si>
    <t xml:space="preserve">1 05 02000 00 0000 110 </t>
  </si>
  <si>
    <t>Единый налог на вмененный доход</t>
  </si>
  <si>
    <t>к проекту решению Токарёвского</t>
  </si>
  <si>
    <t>2 07 05030 05 0000 150</t>
  </si>
  <si>
    <t>2 07 00000 00 0000 150</t>
  </si>
  <si>
    <t>Прочие безвозмездные поступления</t>
  </si>
  <si>
    <t>Прочие безвозмездные поступления в бюджеты муниципальных районов</t>
  </si>
  <si>
    <t>2 02 19999 05 0000 150</t>
  </si>
  <si>
    <t>2 02 19999 00 0000 150</t>
  </si>
  <si>
    <t>Прочие дотации</t>
  </si>
  <si>
    <t>Приложение 2</t>
  </si>
  <si>
    <t xml:space="preserve">"О районном бюджете на 2023 год и  </t>
  </si>
  <si>
    <t>на плановый период 2024 и 2025 годов"</t>
  </si>
  <si>
    <t>Поступления доходов в районный бюджет на 2023 год и на плановый период 2024 и 2025 годов</t>
  </si>
  <si>
    <t>Сумма на 2025 год</t>
  </si>
  <si>
    <t>Cубсидии бюджетам муниципальных районов на обновление материально-технической базы для организации занятий физической культурой и спортом в образовательных организациях</t>
  </si>
  <si>
    <t>358,8</t>
  </si>
  <si>
    <t>2 02 25179 05 0000 150</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</si>
  <si>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общеобразовательными объединениями в общеобразовательных организациях</t>
  </si>
  <si>
    <t>2 02 15009 00 0000 150</t>
  </si>
  <si>
    <t>2 02 15009 05 0000 150</t>
  </si>
  <si>
    <t>Дотации бюджетам муниципальных районов на частичную компенсацию дополнительных расходов на повышение оплаты труда работников бюджетной сферы</t>
  </si>
  <si>
    <t>Дотации бюджетам на частичную компенсацию дополнительных расходов на повышение оплаты труда работников бюджетной сферы и иные цели</t>
  </si>
  <si>
    <t>Прочие субсидии бюджетам муниципальных районов на предоставление мер стимулирования обучающихся по педагогическим специальностям</t>
  </si>
  <si>
    <t>Прочие дотации бюджетам муниципальных районов на решение вопросов местного значения, в том числе организацию и предоставление общеобразовательных услуг и иные цели</t>
  </si>
</sst>
</file>

<file path=xl/styles.xml><?xml version="1.0" encoding="utf-8"?>
<styleSheet xmlns="http://schemas.openxmlformats.org/spreadsheetml/2006/main">
  <numFmts count="2">
    <numFmt numFmtId="164" formatCode="0.0"/>
    <numFmt numFmtId="165" formatCode="#,##0.0"/>
  </numFmts>
  <fonts count="10">
    <font>
      <sz val="10"/>
      <name val="Arial"/>
    </font>
    <font>
      <sz val="12"/>
      <name val="Times New Roman"/>
      <family val="1"/>
      <charset val="204"/>
    </font>
    <font>
      <sz val="12"/>
      <name val="Arial"/>
      <family val="2"/>
      <charset val="204"/>
    </font>
    <font>
      <sz val="10"/>
      <name val="Times New Roman"/>
      <family val="1"/>
      <charset val="204"/>
    </font>
    <font>
      <sz val="10"/>
      <name val="Arial"/>
      <family val="2"/>
      <charset val="204"/>
    </font>
    <font>
      <b/>
      <sz val="10"/>
      <name val="Times New Roman"/>
      <family val="1"/>
      <charset val="204"/>
    </font>
    <font>
      <u/>
      <sz val="10"/>
      <name val="Times New Roman"/>
      <family val="1"/>
      <charset val="204"/>
    </font>
    <font>
      <sz val="10"/>
      <color rgb="FFFF0000"/>
      <name val="Times New Roman"/>
      <family val="1"/>
      <charset val="204"/>
    </font>
    <font>
      <sz val="10"/>
      <color rgb="FFFF0000"/>
      <name val="Arial"/>
      <family val="2"/>
      <charset val="204"/>
    </font>
    <font>
      <b/>
      <sz val="10"/>
      <color theme="1"/>
      <name val="Times New Roman"/>
      <family val="1"/>
      <charset val="204"/>
    </font>
  </fonts>
  <fills count="2">
    <fill>
      <patternFill patternType="none"/>
    </fill>
    <fill>
      <patternFill patternType="gray125"/>
    </fill>
  </fills>
  <borders count="6">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s>
  <cellStyleXfs count="1">
    <xf numFmtId="0" fontId="0" fillId="0" borderId="0"/>
  </cellStyleXfs>
  <cellXfs count="40">
    <xf numFmtId="0" fontId="0" fillId="0" borderId="0" xfId="0"/>
    <xf numFmtId="0" fontId="2" fillId="0" borderId="0" xfId="0" applyFont="1"/>
    <xf numFmtId="0" fontId="2" fillId="0" borderId="0" xfId="0" applyFont="1" applyAlignment="1">
      <alignment horizontal="left"/>
    </xf>
    <xf numFmtId="0" fontId="0" fillId="0" borderId="2" xfId="0" applyBorder="1"/>
    <xf numFmtId="0" fontId="1" fillId="0" borderId="4" xfId="0" applyFont="1" applyBorder="1" applyAlignment="1">
      <alignment horizontal="left" vertical="top" indent="1"/>
    </xf>
    <xf numFmtId="0" fontId="1" fillId="0" borderId="4" xfId="0" applyFont="1" applyBorder="1" applyAlignment="1">
      <alignment horizontal="justify" vertical="top" wrapText="1"/>
    </xf>
    <xf numFmtId="0" fontId="1" fillId="0" borderId="4" xfId="0" applyFont="1" applyBorder="1" applyAlignment="1">
      <alignment horizontal="center" vertical="top"/>
    </xf>
    <xf numFmtId="0" fontId="4" fillId="0" borderId="0" xfId="0" applyFont="1" applyAlignment="1">
      <alignment wrapText="1"/>
    </xf>
    <xf numFmtId="0" fontId="4" fillId="0" borderId="2" xfId="0" applyFont="1" applyBorder="1"/>
    <xf numFmtId="0" fontId="3" fillId="0" borderId="3" xfId="0" applyFont="1" applyBorder="1" applyAlignment="1">
      <alignment horizontal="center" vertical="top" wrapText="1"/>
    </xf>
    <xf numFmtId="0" fontId="3" fillId="0" borderId="3" xfId="0" applyFont="1" applyBorder="1" applyAlignment="1">
      <alignment horizontal="left" vertical="top" indent="9"/>
    </xf>
    <xf numFmtId="0" fontId="3" fillId="0" borderId="3" xfId="0" applyFont="1" applyBorder="1" applyAlignment="1">
      <alignment horizontal="left" vertical="top" indent="1"/>
    </xf>
    <xf numFmtId="165" fontId="5" fillId="0" borderId="3" xfId="0" applyNumberFormat="1" applyFont="1" applyBorder="1" applyAlignment="1">
      <alignment horizontal="center" vertical="center"/>
    </xf>
    <xf numFmtId="164" fontId="5" fillId="0" borderId="3" xfId="0" applyNumberFormat="1" applyFont="1" applyBorder="1" applyAlignment="1">
      <alignment horizontal="center" vertical="center"/>
    </xf>
    <xf numFmtId="0" fontId="3" fillId="0" borderId="3" xfId="0" applyFont="1" applyBorder="1" applyAlignment="1">
      <alignment horizontal="justify" vertical="top"/>
    </xf>
    <xf numFmtId="165" fontId="3" fillId="0" borderId="3" xfId="0" applyNumberFormat="1" applyFont="1" applyBorder="1" applyAlignment="1">
      <alignment horizontal="center" vertical="center"/>
    </xf>
    <xf numFmtId="164" fontId="3" fillId="0" borderId="3" xfId="0" applyNumberFormat="1" applyFont="1" applyBorder="1" applyAlignment="1">
      <alignment horizontal="center" vertical="center"/>
    </xf>
    <xf numFmtId="0" fontId="5" fillId="0" borderId="3" xfId="0" applyFont="1" applyBorder="1" applyAlignment="1">
      <alignment horizontal="justify" vertical="top" wrapText="1"/>
    </xf>
    <xf numFmtId="0" fontId="3" fillId="0" borderId="3" xfId="0" applyFont="1" applyBorder="1" applyAlignment="1">
      <alignment horizontal="justify" vertical="top" wrapText="1"/>
    </xf>
    <xf numFmtId="0" fontId="3" fillId="0" borderId="3" xfId="0" applyFont="1" applyBorder="1" applyAlignment="1">
      <alignment horizontal="center" vertical="center"/>
    </xf>
    <xf numFmtId="0" fontId="3" fillId="0" borderId="3" xfId="0" applyFont="1" applyBorder="1" applyAlignment="1">
      <alignment horizontal="left" vertical="top" wrapText="1"/>
    </xf>
    <xf numFmtId="0" fontId="5" fillId="0" borderId="3" xfId="0" applyFont="1" applyBorder="1" applyAlignment="1">
      <alignment horizontal="left" vertical="top" indent="1"/>
    </xf>
    <xf numFmtId="0" fontId="5" fillId="0" borderId="3" xfId="0" applyFont="1" applyBorder="1" applyAlignment="1">
      <alignment horizontal="left" vertical="top" wrapText="1"/>
    </xf>
    <xf numFmtId="0" fontId="3" fillId="0" borderId="3" xfId="0" applyNumberFormat="1" applyFont="1" applyBorder="1" applyAlignment="1">
      <alignment horizontal="center" vertical="center"/>
    </xf>
    <xf numFmtId="49" fontId="3" fillId="0" borderId="3" xfId="0" applyNumberFormat="1" applyFont="1" applyBorder="1" applyAlignment="1">
      <alignment horizontal="center" vertical="center"/>
    </xf>
    <xf numFmtId="0" fontId="7" fillId="0" borderId="3" xfId="0" applyFont="1" applyBorder="1" applyAlignment="1">
      <alignment horizontal="center" vertical="center"/>
    </xf>
    <xf numFmtId="0" fontId="8" fillId="0" borderId="0" xfId="0" applyFont="1"/>
    <xf numFmtId="164" fontId="9" fillId="0" borderId="3" xfId="0" applyNumberFormat="1" applyFont="1" applyBorder="1" applyAlignment="1">
      <alignment horizontal="center" vertical="center"/>
    </xf>
    <xf numFmtId="0" fontId="9" fillId="0" borderId="3" xfId="0" applyFont="1" applyBorder="1" applyAlignment="1">
      <alignment horizontal="left" vertical="top" wrapText="1"/>
    </xf>
    <xf numFmtId="0" fontId="3" fillId="0" borderId="3" xfId="0" applyNumberFormat="1" applyFont="1" applyBorder="1" applyAlignment="1">
      <alignment horizontal="justify" vertical="top" wrapText="1"/>
    </xf>
    <xf numFmtId="0" fontId="3" fillId="0" borderId="5" xfId="0" applyFont="1" applyBorder="1" applyAlignment="1">
      <alignment horizontal="justify" vertical="top" wrapText="1"/>
    </xf>
    <xf numFmtId="0" fontId="5" fillId="0" borderId="3" xfId="0" applyFont="1" applyBorder="1" applyAlignment="1">
      <alignment horizontal="left" vertical="top"/>
    </xf>
    <xf numFmtId="0" fontId="3" fillId="0" borderId="3" xfId="0" applyFont="1" applyBorder="1" applyAlignment="1">
      <alignment horizontal="left" vertical="top"/>
    </xf>
    <xf numFmtId="0" fontId="9" fillId="0" borderId="3" xfId="0" applyFont="1" applyBorder="1" applyAlignment="1">
      <alignment horizontal="left" vertical="top"/>
    </xf>
    <xf numFmtId="0" fontId="3" fillId="0" borderId="2" xfId="0" applyFont="1" applyBorder="1" applyAlignment="1">
      <alignment horizontal="center"/>
    </xf>
    <xf numFmtId="0" fontId="3" fillId="0" borderId="0" xfId="0" applyFont="1" applyAlignment="1">
      <alignment horizontal="center"/>
    </xf>
    <xf numFmtId="0" fontId="3" fillId="0" borderId="0" xfId="0" applyFont="1" applyAlignment="1">
      <alignment horizontal="center" wrapText="1"/>
    </xf>
    <xf numFmtId="0" fontId="5" fillId="0" borderId="2" xfId="0" applyFont="1" applyBorder="1" applyAlignment="1">
      <alignment horizontal="center" vertical="top" wrapText="1"/>
    </xf>
    <xf numFmtId="0" fontId="3" fillId="0" borderId="1" xfId="0" applyFont="1" applyBorder="1" applyAlignment="1">
      <alignment horizontal="right" vertical="top"/>
    </xf>
    <xf numFmtId="0" fontId="3" fillId="0" borderId="2" xfId="0" applyFont="1" applyBorder="1" applyAlignment="1">
      <alignment horizontal="right" vertical="top"/>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107"/>
  <sheetViews>
    <sheetView tabSelected="1" view="pageBreakPreview" zoomScaleSheetLayoutView="100" workbookViewId="0">
      <selection activeCell="D29" sqref="D29"/>
    </sheetView>
  </sheetViews>
  <sheetFormatPr defaultRowHeight="12.75"/>
  <cols>
    <col min="1" max="1" width="25.42578125" customWidth="1"/>
    <col min="2" max="2" width="48.42578125" customWidth="1"/>
    <col min="3" max="3" width="15.7109375" customWidth="1"/>
    <col min="4" max="4" width="16.85546875" customWidth="1"/>
    <col min="5" max="5" width="16.28515625" customWidth="1"/>
  </cols>
  <sheetData>
    <row r="1" spans="1:5">
      <c r="A1" s="39" t="s">
        <v>147</v>
      </c>
      <c r="B1" s="39"/>
      <c r="C1" s="39"/>
      <c r="D1" s="39"/>
      <c r="E1" s="39"/>
    </row>
    <row r="2" spans="1:5">
      <c r="A2" s="39" t="s">
        <v>139</v>
      </c>
      <c r="B2" s="39"/>
      <c r="C2" s="39"/>
      <c r="D2" s="39"/>
      <c r="E2" s="39"/>
    </row>
    <row r="3" spans="1:5">
      <c r="A3" s="39" t="s">
        <v>1</v>
      </c>
      <c r="B3" s="39"/>
      <c r="C3" s="39"/>
      <c r="D3" s="39"/>
      <c r="E3" s="39"/>
    </row>
    <row r="4" spans="1:5">
      <c r="A4" s="39" t="s">
        <v>2</v>
      </c>
      <c r="B4" s="39"/>
      <c r="C4" s="39"/>
      <c r="D4" s="39"/>
      <c r="E4" s="39"/>
    </row>
    <row r="5" spans="1:5">
      <c r="A5" s="39" t="s">
        <v>148</v>
      </c>
      <c r="B5" s="39"/>
      <c r="C5" s="39"/>
      <c r="D5" s="39"/>
      <c r="E5" s="39"/>
    </row>
    <row r="6" spans="1:5">
      <c r="A6" s="38" t="s">
        <v>149</v>
      </c>
      <c r="B6" s="38"/>
      <c r="C6" s="38"/>
      <c r="D6" s="38"/>
      <c r="E6" s="38"/>
    </row>
    <row r="7" spans="1:5">
      <c r="A7" s="35"/>
      <c r="B7" s="35"/>
      <c r="C7" s="35"/>
      <c r="D7" s="35"/>
      <c r="E7" s="35"/>
    </row>
    <row r="8" spans="1:5" ht="40.5" customHeight="1">
      <c r="A8" s="37" t="s">
        <v>150</v>
      </c>
      <c r="B8" s="37"/>
      <c r="C8" s="37"/>
      <c r="D8" s="37"/>
      <c r="E8" s="37"/>
    </row>
    <row r="9" spans="1:5">
      <c r="A9" s="36"/>
      <c r="B9" s="36"/>
      <c r="C9" s="36"/>
      <c r="D9" s="7"/>
      <c r="E9" s="7"/>
    </row>
    <row r="10" spans="1:5">
      <c r="A10" s="38" t="s">
        <v>73</v>
      </c>
      <c r="B10" s="38"/>
      <c r="C10" s="38"/>
      <c r="D10" s="38"/>
      <c r="E10" s="38"/>
    </row>
    <row r="11" spans="1:5">
      <c r="A11" s="34"/>
      <c r="B11" s="34"/>
      <c r="C11" s="34"/>
      <c r="D11" s="8"/>
      <c r="E11" s="8"/>
    </row>
    <row r="12" spans="1:5" ht="38.25">
      <c r="A12" s="9" t="s">
        <v>3</v>
      </c>
      <c r="B12" s="10" t="s">
        <v>4</v>
      </c>
      <c r="C12" s="9" t="s">
        <v>70</v>
      </c>
      <c r="D12" s="9" t="s">
        <v>110</v>
      </c>
      <c r="E12" s="9" t="s">
        <v>151</v>
      </c>
    </row>
    <row r="13" spans="1:5">
      <c r="A13" s="11"/>
      <c r="B13" s="10" t="s">
        <v>74</v>
      </c>
      <c r="C13" s="12">
        <f>C14+C38</f>
        <v>438663.88</v>
      </c>
      <c r="D13" s="13">
        <f>D14+D38</f>
        <v>407441.69999999995</v>
      </c>
      <c r="E13" s="13">
        <f>E14+E38</f>
        <v>417226</v>
      </c>
    </row>
    <row r="14" spans="1:5">
      <c r="A14" s="31" t="s">
        <v>0</v>
      </c>
      <c r="B14" s="14" t="s">
        <v>75</v>
      </c>
      <c r="C14" s="13">
        <f>C15+C17+C21+C26+C27+C30+C32+C33+C36+C37</f>
        <v>196240.98000000004</v>
      </c>
      <c r="D14" s="13">
        <f>D15+D17+D21+D26+D27+D30+D32+D33+D36</f>
        <v>200913.7</v>
      </c>
      <c r="E14" s="13">
        <f>E15+E17+E21+E26+E27+E30+E32+E33+E36</f>
        <v>209925.9</v>
      </c>
    </row>
    <row r="15" spans="1:5">
      <c r="A15" s="32" t="s">
        <v>76</v>
      </c>
      <c r="B15" s="14" t="s">
        <v>77</v>
      </c>
      <c r="C15" s="12">
        <f>C16</f>
        <v>155251.1</v>
      </c>
      <c r="D15" s="13">
        <f t="shared" ref="D15:E15" si="0">D16</f>
        <v>163013.70000000001</v>
      </c>
      <c r="E15" s="13">
        <f t="shared" si="0"/>
        <v>171164.3</v>
      </c>
    </row>
    <row r="16" spans="1:5">
      <c r="A16" s="32" t="s">
        <v>5</v>
      </c>
      <c r="B16" s="14" t="s">
        <v>6</v>
      </c>
      <c r="C16" s="15">
        <v>155251.1</v>
      </c>
      <c r="D16" s="16">
        <v>163013.70000000001</v>
      </c>
      <c r="E16" s="16">
        <v>171164.3</v>
      </c>
    </row>
    <row r="17" spans="1:5" ht="38.25">
      <c r="A17" s="32" t="s">
        <v>78</v>
      </c>
      <c r="B17" s="17" t="s">
        <v>31</v>
      </c>
      <c r="C17" s="13">
        <f>C18+C19+C20</f>
        <v>8781.7800000000007</v>
      </c>
      <c r="D17" s="13">
        <f t="shared" ref="D17:E17" si="1">D18+D19+D20</f>
        <v>8878.5999999999985</v>
      </c>
      <c r="E17" s="13">
        <f t="shared" si="1"/>
        <v>8878.6</v>
      </c>
    </row>
    <row r="18" spans="1:5" ht="66" customHeight="1">
      <c r="A18" s="32" t="s">
        <v>7</v>
      </c>
      <c r="B18" s="18" t="s">
        <v>8</v>
      </c>
      <c r="C18" s="16">
        <v>3928.97</v>
      </c>
      <c r="D18" s="16">
        <v>3909.1</v>
      </c>
      <c r="E18" s="16">
        <v>3909.13</v>
      </c>
    </row>
    <row r="19" spans="1:5" ht="77.25" customHeight="1">
      <c r="A19" s="32" t="s">
        <v>9</v>
      </c>
      <c r="B19" s="18" t="s">
        <v>10</v>
      </c>
      <c r="C19" s="16">
        <v>22.01</v>
      </c>
      <c r="D19" s="16">
        <v>22.6</v>
      </c>
      <c r="E19" s="16">
        <v>22.59</v>
      </c>
    </row>
    <row r="20" spans="1:5" ht="66" customHeight="1">
      <c r="A20" s="32" t="s">
        <v>11</v>
      </c>
      <c r="B20" s="18" t="s">
        <v>12</v>
      </c>
      <c r="C20" s="16">
        <v>4830.8</v>
      </c>
      <c r="D20" s="16">
        <v>4946.8999999999996</v>
      </c>
      <c r="E20" s="16">
        <v>4946.88</v>
      </c>
    </row>
    <row r="21" spans="1:5">
      <c r="A21" s="32" t="s">
        <v>79</v>
      </c>
      <c r="B21" s="14" t="s">
        <v>80</v>
      </c>
      <c r="C21" s="12">
        <f>C22+C23+C24+C25</f>
        <v>16908.7</v>
      </c>
      <c r="D21" s="12">
        <f t="shared" ref="D21:E21" si="2">D22+D24+D25</f>
        <v>17712</v>
      </c>
      <c r="E21" s="12">
        <f t="shared" si="2"/>
        <v>18545.900000000001</v>
      </c>
    </row>
    <row r="22" spans="1:5" ht="25.5">
      <c r="A22" s="32" t="s">
        <v>56</v>
      </c>
      <c r="B22" s="14" t="s">
        <v>57</v>
      </c>
      <c r="C22" s="15">
        <v>658.1</v>
      </c>
      <c r="D22" s="16">
        <v>670.3</v>
      </c>
      <c r="E22" s="16">
        <v>680.5</v>
      </c>
    </row>
    <row r="23" spans="1:5" hidden="1">
      <c r="A23" s="32" t="s">
        <v>137</v>
      </c>
      <c r="B23" s="14" t="s">
        <v>138</v>
      </c>
      <c r="C23" s="15">
        <v>0</v>
      </c>
      <c r="D23" s="16">
        <v>0</v>
      </c>
      <c r="E23" s="16">
        <v>0</v>
      </c>
    </row>
    <row r="24" spans="1:5" ht="15.75" customHeight="1">
      <c r="A24" s="32" t="s">
        <v>13</v>
      </c>
      <c r="B24" s="14" t="s">
        <v>14</v>
      </c>
      <c r="C24" s="15">
        <v>15525</v>
      </c>
      <c r="D24" s="16">
        <v>16303</v>
      </c>
      <c r="E24" s="16">
        <v>17115</v>
      </c>
    </row>
    <row r="25" spans="1:5" ht="39" customHeight="1">
      <c r="A25" s="32" t="s">
        <v>36</v>
      </c>
      <c r="B25" s="14" t="s">
        <v>37</v>
      </c>
      <c r="C25" s="15">
        <v>725.6</v>
      </c>
      <c r="D25" s="16">
        <v>738.7</v>
      </c>
      <c r="E25" s="16">
        <v>750.4</v>
      </c>
    </row>
    <row r="26" spans="1:5">
      <c r="A26" s="32" t="s">
        <v>81</v>
      </c>
      <c r="B26" s="14" t="s">
        <v>82</v>
      </c>
      <c r="C26" s="13">
        <v>1890.1</v>
      </c>
      <c r="D26" s="13">
        <v>1986.5</v>
      </c>
      <c r="E26" s="13">
        <v>2088.9</v>
      </c>
    </row>
    <row r="27" spans="1:5" ht="38.25">
      <c r="A27" s="32" t="s">
        <v>83</v>
      </c>
      <c r="B27" s="20" t="s">
        <v>84</v>
      </c>
      <c r="C27" s="13">
        <f>C28+C29</f>
        <v>5621</v>
      </c>
      <c r="D27" s="13">
        <f t="shared" ref="D27:E27" si="3">D28+D29</f>
        <v>5500.5</v>
      </c>
      <c r="E27" s="13">
        <f t="shared" si="3"/>
        <v>5390.2</v>
      </c>
    </row>
    <row r="28" spans="1:5" ht="63.75">
      <c r="A28" s="32" t="s">
        <v>15</v>
      </c>
      <c r="B28" s="18" t="s">
        <v>16</v>
      </c>
      <c r="C28" s="16">
        <v>5321</v>
      </c>
      <c r="D28" s="16">
        <v>5280.5</v>
      </c>
      <c r="E28" s="16">
        <v>5320.2</v>
      </c>
    </row>
    <row r="29" spans="1:5" ht="76.5">
      <c r="A29" s="32" t="s">
        <v>17</v>
      </c>
      <c r="B29" s="18" t="s">
        <v>18</v>
      </c>
      <c r="C29" s="16">
        <v>300</v>
      </c>
      <c r="D29" s="16">
        <v>220</v>
      </c>
      <c r="E29" s="16">
        <v>70</v>
      </c>
    </row>
    <row r="30" spans="1:5" ht="25.5">
      <c r="A30" s="32" t="s">
        <v>85</v>
      </c>
      <c r="B30" s="20" t="s">
        <v>86</v>
      </c>
      <c r="C30" s="13">
        <v>150</v>
      </c>
      <c r="D30" s="13">
        <v>150</v>
      </c>
      <c r="E30" s="13">
        <v>150</v>
      </c>
    </row>
    <row r="31" spans="1:5">
      <c r="A31" s="32" t="s">
        <v>19</v>
      </c>
      <c r="B31" s="18" t="s">
        <v>20</v>
      </c>
      <c r="C31" s="16">
        <v>150</v>
      </c>
      <c r="D31" s="16">
        <v>150</v>
      </c>
      <c r="E31" s="16">
        <v>150</v>
      </c>
    </row>
    <row r="32" spans="1:5" s="26" customFormat="1" ht="25.5">
      <c r="A32" s="33" t="s">
        <v>101</v>
      </c>
      <c r="B32" s="28" t="s">
        <v>102</v>
      </c>
      <c r="C32" s="27">
        <v>43.6</v>
      </c>
      <c r="D32" s="27">
        <v>47.3</v>
      </c>
      <c r="E32" s="27">
        <v>51</v>
      </c>
    </row>
    <row r="33" spans="1:5" ht="25.5">
      <c r="A33" s="32" t="s">
        <v>87</v>
      </c>
      <c r="B33" s="18" t="s">
        <v>88</v>
      </c>
      <c r="C33" s="13">
        <f>C34+C35</f>
        <v>7000</v>
      </c>
      <c r="D33" s="13">
        <f t="shared" ref="D33:E33" si="4">D34+D35</f>
        <v>3000</v>
      </c>
      <c r="E33" s="13">
        <f t="shared" si="4"/>
        <v>3000</v>
      </c>
    </row>
    <row r="34" spans="1:5">
      <c r="A34" s="32" t="s">
        <v>111</v>
      </c>
      <c r="B34" s="18" t="s">
        <v>112</v>
      </c>
      <c r="C34" s="16">
        <v>1000</v>
      </c>
      <c r="D34" s="16">
        <v>1000</v>
      </c>
      <c r="E34" s="16">
        <v>1000</v>
      </c>
    </row>
    <row r="35" spans="1:5" ht="25.5">
      <c r="A35" s="32" t="s">
        <v>21</v>
      </c>
      <c r="B35" s="18" t="s">
        <v>22</v>
      </c>
      <c r="C35" s="16">
        <v>6000</v>
      </c>
      <c r="D35" s="16">
        <v>2000</v>
      </c>
      <c r="E35" s="16">
        <v>2000</v>
      </c>
    </row>
    <row r="36" spans="1:5">
      <c r="A36" s="32" t="s">
        <v>89</v>
      </c>
      <c r="B36" s="20" t="s">
        <v>90</v>
      </c>
      <c r="C36" s="13">
        <v>594.70000000000005</v>
      </c>
      <c r="D36" s="13">
        <v>625.1</v>
      </c>
      <c r="E36" s="13">
        <v>657</v>
      </c>
    </row>
    <row r="37" spans="1:5">
      <c r="A37" s="31" t="s">
        <v>67</v>
      </c>
      <c r="B37" s="22" t="s">
        <v>68</v>
      </c>
      <c r="C37" s="13">
        <v>0</v>
      </c>
      <c r="D37" s="13">
        <v>0</v>
      </c>
      <c r="E37" s="13">
        <v>0</v>
      </c>
    </row>
    <row r="38" spans="1:5">
      <c r="A38" s="11" t="s">
        <v>91</v>
      </c>
      <c r="B38" s="14" t="s">
        <v>92</v>
      </c>
      <c r="C38" s="13">
        <f>C39+C100</f>
        <v>242422.9</v>
      </c>
      <c r="D38" s="13">
        <f t="shared" ref="D38:E38" si="5">D39+D100</f>
        <v>206527.99999999997</v>
      </c>
      <c r="E38" s="13">
        <f t="shared" si="5"/>
        <v>207300.1</v>
      </c>
    </row>
    <row r="39" spans="1:5" ht="25.5">
      <c r="A39" s="11" t="s">
        <v>23</v>
      </c>
      <c r="B39" s="20" t="s">
        <v>24</v>
      </c>
      <c r="C39" s="13">
        <f>C40+C49+C70+C96</f>
        <v>242422.9</v>
      </c>
      <c r="D39" s="13">
        <f t="shared" ref="D39:E39" si="6">D40+D49+D70+D96</f>
        <v>206527.99999999997</v>
      </c>
      <c r="E39" s="13">
        <f t="shared" si="6"/>
        <v>207300.1</v>
      </c>
    </row>
    <row r="40" spans="1:5" ht="25.5">
      <c r="A40" s="21" t="s">
        <v>41</v>
      </c>
      <c r="B40" s="20" t="s">
        <v>93</v>
      </c>
      <c r="C40" s="13">
        <f>C41+C45+C47</f>
        <v>33964</v>
      </c>
      <c r="D40" s="13">
        <f t="shared" ref="D40:E40" si="7">D41+D45+D47</f>
        <v>15388.6</v>
      </c>
      <c r="E40" s="13">
        <f t="shared" si="7"/>
        <v>14206.5</v>
      </c>
    </row>
    <row r="41" spans="1:5" ht="16.5" customHeight="1">
      <c r="A41" s="11" t="s">
        <v>42</v>
      </c>
      <c r="B41" s="20" t="s">
        <v>25</v>
      </c>
      <c r="C41" s="16">
        <f>C42</f>
        <v>16599</v>
      </c>
      <c r="D41" s="16">
        <f t="shared" ref="D41:E41" si="8">D42</f>
        <v>15388.6</v>
      </c>
      <c r="E41" s="16">
        <f t="shared" si="8"/>
        <v>14206.5</v>
      </c>
    </row>
    <row r="42" spans="1:5" ht="39.75" customHeight="1">
      <c r="A42" s="11" t="s">
        <v>43</v>
      </c>
      <c r="B42" s="20" t="s">
        <v>58</v>
      </c>
      <c r="C42" s="16">
        <v>16599</v>
      </c>
      <c r="D42" s="16">
        <v>15388.6</v>
      </c>
      <c r="E42" s="16">
        <v>14206.5</v>
      </c>
    </row>
    <row r="43" spans="1:5" ht="39" hidden="1" customHeight="1" thickBot="1">
      <c r="A43" s="11" t="s">
        <v>44</v>
      </c>
      <c r="B43" s="20" t="s">
        <v>38</v>
      </c>
      <c r="C43" s="19">
        <f>C44</f>
        <v>0</v>
      </c>
      <c r="D43" s="16"/>
      <c r="E43" s="16"/>
    </row>
    <row r="44" spans="1:5" ht="59.25" hidden="1" customHeight="1" thickBot="1">
      <c r="A44" s="11" t="s">
        <v>45</v>
      </c>
      <c r="B44" s="20" t="s">
        <v>39</v>
      </c>
      <c r="C44" s="19">
        <v>0</v>
      </c>
      <c r="D44" s="16"/>
      <c r="E44" s="16"/>
    </row>
    <row r="45" spans="1:5" ht="49.5" customHeight="1">
      <c r="A45" s="11" t="s">
        <v>156</v>
      </c>
      <c r="B45" s="20" t="s">
        <v>159</v>
      </c>
      <c r="C45" s="16">
        <f>C46</f>
        <v>545</v>
      </c>
      <c r="D45" s="16">
        <f t="shared" ref="D45:E45" si="9">D46</f>
        <v>0</v>
      </c>
      <c r="E45" s="16">
        <f t="shared" si="9"/>
        <v>0</v>
      </c>
    </row>
    <row r="46" spans="1:5" ht="48.75" customHeight="1">
      <c r="A46" s="11" t="s">
        <v>157</v>
      </c>
      <c r="B46" s="20" t="s">
        <v>158</v>
      </c>
      <c r="C46" s="16">
        <v>545</v>
      </c>
      <c r="D46" s="16">
        <v>0</v>
      </c>
      <c r="E46" s="16">
        <v>0</v>
      </c>
    </row>
    <row r="47" spans="1:5" ht="23.25" customHeight="1">
      <c r="A47" s="11" t="s">
        <v>145</v>
      </c>
      <c r="B47" s="20" t="s">
        <v>146</v>
      </c>
      <c r="C47" s="16">
        <f>C48</f>
        <v>16820</v>
      </c>
      <c r="D47" s="16">
        <f t="shared" ref="D47:E47" si="10">D48</f>
        <v>0</v>
      </c>
      <c r="E47" s="16">
        <f t="shared" si="10"/>
        <v>0</v>
      </c>
    </row>
    <row r="48" spans="1:5" ht="51" customHeight="1">
      <c r="A48" s="11" t="s">
        <v>144</v>
      </c>
      <c r="B48" s="20" t="s">
        <v>161</v>
      </c>
      <c r="C48" s="16">
        <v>16820</v>
      </c>
      <c r="D48" s="16">
        <v>0</v>
      </c>
      <c r="E48" s="16">
        <v>0</v>
      </c>
    </row>
    <row r="49" spans="1:5" ht="25.5" customHeight="1">
      <c r="A49" s="21" t="s">
        <v>46</v>
      </c>
      <c r="B49" s="18" t="s">
        <v>94</v>
      </c>
      <c r="C49" s="13">
        <f>C51+C52+C54+C55+C56+C57+C59+C53</f>
        <v>61352.100000000006</v>
      </c>
      <c r="D49" s="13">
        <f t="shared" ref="D49:E49" si="11">D51+D52+D54+D55+D56+D57+D59+D53</f>
        <v>47232.899999999994</v>
      </c>
      <c r="E49" s="13">
        <f t="shared" si="11"/>
        <v>49051.899999999994</v>
      </c>
    </row>
    <row r="50" spans="1:5" ht="63.75" hidden="1">
      <c r="A50" s="11" t="s">
        <v>47</v>
      </c>
      <c r="B50" s="18" t="s">
        <v>40</v>
      </c>
      <c r="C50" s="23">
        <v>0</v>
      </c>
      <c r="D50" s="16"/>
      <c r="E50" s="16"/>
    </row>
    <row r="51" spans="1:5" ht="63.75">
      <c r="A51" s="11" t="s">
        <v>47</v>
      </c>
      <c r="B51" s="18" t="s">
        <v>61</v>
      </c>
      <c r="C51" s="23">
        <v>43822.400000000001</v>
      </c>
      <c r="D51" s="16">
        <v>29799.599999999999</v>
      </c>
      <c r="E51" s="16">
        <v>32608.2</v>
      </c>
    </row>
    <row r="52" spans="1:5" ht="51">
      <c r="A52" s="11" t="s">
        <v>71</v>
      </c>
      <c r="B52" s="20" t="s">
        <v>152</v>
      </c>
      <c r="C52" s="16">
        <v>2510.6</v>
      </c>
      <c r="D52" s="16">
        <v>0</v>
      </c>
      <c r="E52" s="16">
        <v>0</v>
      </c>
    </row>
    <row r="53" spans="1:5" ht="63.75">
      <c r="A53" s="11" t="s">
        <v>154</v>
      </c>
      <c r="B53" s="20" t="s">
        <v>155</v>
      </c>
      <c r="C53" s="16">
        <v>474</v>
      </c>
      <c r="D53" s="16">
        <v>467.2</v>
      </c>
      <c r="E53" s="16">
        <v>467.2</v>
      </c>
    </row>
    <row r="54" spans="1:5" ht="63" customHeight="1">
      <c r="A54" s="11" t="s">
        <v>66</v>
      </c>
      <c r="B54" s="20" t="s">
        <v>113</v>
      </c>
      <c r="C54" s="16">
        <v>5097.3</v>
      </c>
      <c r="D54" s="16">
        <v>5097.3</v>
      </c>
      <c r="E54" s="16">
        <v>5053.3999999999996</v>
      </c>
    </row>
    <row r="55" spans="1:5" ht="38.25" hidden="1">
      <c r="A55" s="11" t="s">
        <v>136</v>
      </c>
      <c r="B55" s="20" t="s">
        <v>135</v>
      </c>
      <c r="C55" s="16">
        <v>0</v>
      </c>
      <c r="D55" s="16">
        <v>0</v>
      </c>
      <c r="E55" s="16">
        <v>0</v>
      </c>
    </row>
    <row r="56" spans="1:5" ht="38.25">
      <c r="A56" s="11" t="s">
        <v>65</v>
      </c>
      <c r="B56" s="18" t="s">
        <v>62</v>
      </c>
      <c r="C56" s="16">
        <v>3145.5</v>
      </c>
      <c r="D56" s="16">
        <v>3387.1</v>
      </c>
      <c r="E56" s="16">
        <v>3429.1</v>
      </c>
    </row>
    <row r="57" spans="1:5" ht="25.5">
      <c r="A57" s="11" t="s">
        <v>133</v>
      </c>
      <c r="B57" s="18" t="s">
        <v>134</v>
      </c>
      <c r="C57" s="16">
        <v>53</v>
      </c>
      <c r="D57" s="16">
        <v>53</v>
      </c>
      <c r="E57" s="16">
        <v>51.3</v>
      </c>
    </row>
    <row r="58" spans="1:5" ht="1.5" hidden="1" customHeight="1">
      <c r="A58" s="11" t="s">
        <v>48</v>
      </c>
      <c r="B58" s="18" t="s">
        <v>60</v>
      </c>
      <c r="C58" s="16">
        <v>0</v>
      </c>
      <c r="D58" s="16">
        <v>0</v>
      </c>
      <c r="E58" s="16">
        <v>0</v>
      </c>
    </row>
    <row r="59" spans="1:5" ht="12" customHeight="1">
      <c r="A59" s="11" t="s">
        <v>49</v>
      </c>
      <c r="B59" s="14" t="s">
        <v>26</v>
      </c>
      <c r="C59" s="16">
        <f>C60+C61+C63+C65+C66+C68+C69</f>
        <v>6249.3</v>
      </c>
      <c r="D59" s="16">
        <f t="shared" ref="D59:E59" si="12">D60+D61+D63+D65+D66+D68+D69</f>
        <v>8428.7000000000007</v>
      </c>
      <c r="E59" s="16">
        <f t="shared" si="12"/>
        <v>7442.7000000000007</v>
      </c>
    </row>
    <row r="60" spans="1:5" hidden="1">
      <c r="A60" s="11" t="s">
        <v>49</v>
      </c>
      <c r="B60" s="20"/>
      <c r="C60" s="16">
        <v>0</v>
      </c>
      <c r="D60" s="16">
        <v>0</v>
      </c>
      <c r="E60" s="16">
        <v>0</v>
      </c>
    </row>
    <row r="61" spans="1:5" ht="2.25" hidden="1" customHeight="1">
      <c r="A61" s="11" t="s">
        <v>49</v>
      </c>
      <c r="B61" s="20" t="s">
        <v>114</v>
      </c>
      <c r="C61" s="16">
        <v>0</v>
      </c>
      <c r="D61" s="16">
        <v>0</v>
      </c>
      <c r="E61" s="16">
        <v>0</v>
      </c>
    </row>
    <row r="62" spans="1:5" ht="0.75" customHeight="1">
      <c r="A62" s="11" t="s">
        <v>49</v>
      </c>
      <c r="B62" s="18" t="s">
        <v>115</v>
      </c>
      <c r="C62" s="16">
        <v>0</v>
      </c>
      <c r="D62" s="16">
        <v>0</v>
      </c>
      <c r="E62" s="16">
        <v>0</v>
      </c>
    </row>
    <row r="63" spans="1:5" ht="37.5" customHeight="1">
      <c r="A63" s="11" t="s">
        <v>49</v>
      </c>
      <c r="B63" s="20" t="s">
        <v>104</v>
      </c>
      <c r="C63" s="16">
        <v>514.79999999999995</v>
      </c>
      <c r="D63" s="16">
        <v>514.79999999999995</v>
      </c>
      <c r="E63" s="16">
        <v>514.79999999999995</v>
      </c>
    </row>
    <row r="64" spans="1:5" ht="48.75" hidden="1" customHeight="1" thickBot="1">
      <c r="A64" s="11" t="s">
        <v>49</v>
      </c>
      <c r="B64" s="20" t="s">
        <v>32</v>
      </c>
      <c r="C64" s="19">
        <v>0</v>
      </c>
      <c r="D64" s="16"/>
      <c r="E64" s="16"/>
    </row>
    <row r="65" spans="1:5" ht="65.25" hidden="1" customHeight="1">
      <c r="A65" s="11" t="s">
        <v>49</v>
      </c>
      <c r="B65" s="20" t="s">
        <v>116</v>
      </c>
      <c r="C65" s="19">
        <v>0</v>
      </c>
      <c r="D65" s="16">
        <v>0</v>
      </c>
      <c r="E65" s="16">
        <v>0</v>
      </c>
    </row>
    <row r="66" spans="1:5" ht="40.5" customHeight="1">
      <c r="A66" s="11" t="s">
        <v>49</v>
      </c>
      <c r="B66" s="20" t="s">
        <v>117</v>
      </c>
      <c r="C66" s="16">
        <v>4213.8999999999996</v>
      </c>
      <c r="D66" s="16">
        <v>6573.1</v>
      </c>
      <c r="E66" s="16">
        <v>5587.1</v>
      </c>
    </row>
    <row r="67" spans="1:5" ht="97.5" hidden="1" customHeight="1">
      <c r="A67" s="11" t="s">
        <v>49</v>
      </c>
      <c r="B67" s="20" t="s">
        <v>69</v>
      </c>
      <c r="C67" s="19">
        <v>0</v>
      </c>
      <c r="D67" s="16">
        <v>0</v>
      </c>
      <c r="E67" s="16">
        <v>0</v>
      </c>
    </row>
    <row r="68" spans="1:5" ht="27" customHeight="1">
      <c r="A68" s="11" t="s">
        <v>49</v>
      </c>
      <c r="B68" s="20" t="s">
        <v>118</v>
      </c>
      <c r="C68" s="16">
        <v>1340.8</v>
      </c>
      <c r="D68" s="16">
        <v>1340.8</v>
      </c>
      <c r="E68" s="16">
        <v>1340.8</v>
      </c>
    </row>
    <row r="69" spans="1:5" ht="38.25" customHeight="1">
      <c r="A69" s="11" t="s">
        <v>49</v>
      </c>
      <c r="B69" s="20" t="s">
        <v>160</v>
      </c>
      <c r="C69" s="19">
        <v>179.8</v>
      </c>
      <c r="D69" s="16">
        <v>0</v>
      </c>
      <c r="E69" s="16">
        <v>0</v>
      </c>
    </row>
    <row r="70" spans="1:5" ht="25.5" customHeight="1">
      <c r="A70" s="21" t="s">
        <v>50</v>
      </c>
      <c r="B70" s="20" t="s">
        <v>95</v>
      </c>
      <c r="C70" s="13">
        <f>C72+C73+C74+C94</f>
        <v>124140.40000000001</v>
      </c>
      <c r="D70" s="13">
        <f t="shared" ref="D70:E70" si="13">D72+D73+D74+D94</f>
        <v>120940.09999999999</v>
      </c>
      <c r="E70" s="13">
        <f t="shared" si="13"/>
        <v>121075.3</v>
      </c>
    </row>
    <row r="71" spans="1:5" ht="28.5" hidden="1" customHeight="1">
      <c r="A71" s="11" t="s">
        <v>52</v>
      </c>
      <c r="B71" s="18" t="s">
        <v>106</v>
      </c>
      <c r="C71" s="24" t="s">
        <v>107</v>
      </c>
      <c r="D71" s="24" t="s">
        <v>107</v>
      </c>
      <c r="E71" s="24" t="s">
        <v>107</v>
      </c>
    </row>
    <row r="72" spans="1:5" ht="60" customHeight="1">
      <c r="A72" s="11" t="s">
        <v>52</v>
      </c>
      <c r="B72" s="18" t="s">
        <v>33</v>
      </c>
      <c r="C72" s="19">
        <v>0.3</v>
      </c>
      <c r="D72" s="16">
        <v>0.3</v>
      </c>
      <c r="E72" s="16">
        <v>0.3</v>
      </c>
    </row>
    <row r="73" spans="1:5" ht="116.25" customHeight="1">
      <c r="A73" s="11" t="s">
        <v>51</v>
      </c>
      <c r="B73" s="18" t="s">
        <v>119</v>
      </c>
      <c r="C73" s="16">
        <v>596.9</v>
      </c>
      <c r="D73" s="16">
        <v>635.6</v>
      </c>
      <c r="E73" s="16">
        <v>663.2</v>
      </c>
    </row>
    <row r="74" spans="1:5" ht="40.5" customHeight="1">
      <c r="A74" s="11" t="s">
        <v>63</v>
      </c>
      <c r="B74" s="18" t="s">
        <v>64</v>
      </c>
      <c r="C74" s="16">
        <f>C75+C76+C78+C79+C80+C81+C82+C85+C86+C87+C88+C92+C93</f>
        <v>120368.70000000001</v>
      </c>
      <c r="D74" s="16">
        <f t="shared" ref="D74:E74" si="14">D75+D76+D78+D79+D80+D81+D82+D85+D86+D87+D88+D92+D93</f>
        <v>117129.7</v>
      </c>
      <c r="E74" s="16">
        <f t="shared" si="14"/>
        <v>117237.3</v>
      </c>
    </row>
    <row r="75" spans="1:5" ht="79.5" customHeight="1">
      <c r="A75" s="11" t="s">
        <v>53</v>
      </c>
      <c r="B75" s="18" t="s">
        <v>120</v>
      </c>
      <c r="C75" s="16">
        <v>1129.3</v>
      </c>
      <c r="D75" s="16">
        <v>1130.2</v>
      </c>
      <c r="E75" s="16">
        <v>1130.2</v>
      </c>
    </row>
    <row r="76" spans="1:5" ht="102" customHeight="1">
      <c r="A76" s="11"/>
      <c r="B76" s="29" t="s">
        <v>121</v>
      </c>
      <c r="C76" s="16">
        <v>95683.7</v>
      </c>
      <c r="D76" s="16">
        <v>93140.3</v>
      </c>
      <c r="E76" s="16">
        <v>93140.3</v>
      </c>
    </row>
    <row r="77" spans="1:5" ht="36" hidden="1" customHeight="1">
      <c r="A77" s="11" t="s">
        <v>53</v>
      </c>
      <c r="B77" s="18" t="s">
        <v>59</v>
      </c>
      <c r="C77" s="19"/>
      <c r="D77" s="16"/>
      <c r="E77" s="16"/>
    </row>
    <row r="78" spans="1:5" ht="180" customHeight="1">
      <c r="A78" s="11" t="s">
        <v>53</v>
      </c>
      <c r="B78" s="18" t="s">
        <v>122</v>
      </c>
      <c r="C78" s="19">
        <v>6240.3</v>
      </c>
      <c r="D78" s="16">
        <v>6240.3</v>
      </c>
      <c r="E78" s="16">
        <v>6240.3</v>
      </c>
    </row>
    <row r="79" spans="1:5" ht="77.25" customHeight="1">
      <c r="A79" s="11" t="s">
        <v>53</v>
      </c>
      <c r="B79" s="18" t="s">
        <v>123</v>
      </c>
      <c r="C79" s="19">
        <v>21.6</v>
      </c>
      <c r="D79" s="16">
        <v>21.6</v>
      </c>
      <c r="E79" s="16">
        <v>21.6</v>
      </c>
    </row>
    <row r="80" spans="1:5" ht="50.25" customHeight="1">
      <c r="A80" s="11" t="s">
        <v>53</v>
      </c>
      <c r="B80" s="18" t="s">
        <v>124</v>
      </c>
      <c r="C80" s="19">
        <v>5226.6000000000004</v>
      </c>
      <c r="D80" s="16">
        <v>4782.3999999999996</v>
      </c>
      <c r="E80" s="16">
        <v>4890</v>
      </c>
    </row>
    <row r="81" spans="1:5" ht="42.75" customHeight="1">
      <c r="A81" s="11" t="s">
        <v>53</v>
      </c>
      <c r="B81" s="18" t="s">
        <v>125</v>
      </c>
      <c r="C81" s="19">
        <v>138.9</v>
      </c>
      <c r="D81" s="16">
        <v>138.9</v>
      </c>
      <c r="E81" s="16">
        <v>138.9</v>
      </c>
    </row>
    <row r="82" spans="1:5" ht="65.25" customHeight="1">
      <c r="A82" s="11"/>
      <c r="B82" s="18" t="s">
        <v>72</v>
      </c>
      <c r="C82" s="19">
        <v>646.29999999999995</v>
      </c>
      <c r="D82" s="16">
        <v>646.29999999999995</v>
      </c>
      <c r="E82" s="16">
        <v>646.29999999999995</v>
      </c>
    </row>
    <row r="83" spans="1:5" ht="168" hidden="1" customHeight="1">
      <c r="A83" s="11"/>
      <c r="B83" s="18"/>
      <c r="C83" s="16"/>
      <c r="D83" s="16"/>
      <c r="E83" s="16"/>
    </row>
    <row r="84" spans="1:5" ht="167.25" hidden="1" customHeight="1">
      <c r="A84" s="11" t="s">
        <v>53</v>
      </c>
      <c r="B84" s="18" t="s">
        <v>28</v>
      </c>
      <c r="C84" s="24"/>
      <c r="D84" s="16"/>
      <c r="E84" s="16"/>
    </row>
    <row r="85" spans="1:5" ht="67.5" customHeight="1">
      <c r="A85" s="11" t="s">
        <v>53</v>
      </c>
      <c r="B85" s="18" t="s">
        <v>126</v>
      </c>
      <c r="C85" s="19">
        <v>9658.5</v>
      </c>
      <c r="D85" s="16">
        <v>9406.2000000000007</v>
      </c>
      <c r="E85" s="16">
        <v>9406.2000000000007</v>
      </c>
    </row>
    <row r="86" spans="1:5" ht="77.25" customHeight="1">
      <c r="A86" s="11" t="s">
        <v>53</v>
      </c>
      <c r="B86" s="18" t="s">
        <v>127</v>
      </c>
      <c r="C86" s="16">
        <v>491.2</v>
      </c>
      <c r="D86" s="16">
        <v>491.2</v>
      </c>
      <c r="E86" s="16">
        <v>491.2</v>
      </c>
    </row>
    <row r="87" spans="1:5" ht="54.75" customHeight="1">
      <c r="A87" s="11" t="s">
        <v>53</v>
      </c>
      <c r="B87" s="18" t="s">
        <v>105</v>
      </c>
      <c r="C87" s="24" t="s">
        <v>153</v>
      </c>
      <c r="D87" s="16">
        <v>358.8</v>
      </c>
      <c r="E87" s="16">
        <v>358.8</v>
      </c>
    </row>
    <row r="88" spans="1:5" ht="54.75" customHeight="1">
      <c r="A88" s="11" t="s">
        <v>27</v>
      </c>
      <c r="B88" s="18" t="s">
        <v>128</v>
      </c>
      <c r="C88" s="16">
        <v>104.9</v>
      </c>
      <c r="D88" s="16">
        <v>104.9</v>
      </c>
      <c r="E88" s="16">
        <v>104.9</v>
      </c>
    </row>
    <row r="89" spans="1:5" ht="126.75" hidden="1" customHeight="1" thickBot="1">
      <c r="A89" s="11" t="s">
        <v>27</v>
      </c>
      <c r="B89" s="20" t="s">
        <v>30</v>
      </c>
      <c r="C89" s="25">
        <v>0</v>
      </c>
      <c r="D89" s="16"/>
      <c r="E89" s="16"/>
    </row>
    <row r="90" spans="1:5" ht="187.5" hidden="1" customHeight="1" thickBot="1">
      <c r="A90" s="11" t="s">
        <v>53</v>
      </c>
      <c r="B90" s="20" t="s">
        <v>35</v>
      </c>
      <c r="C90" s="25">
        <v>0</v>
      </c>
      <c r="D90" s="16"/>
      <c r="E90" s="16"/>
    </row>
    <row r="91" spans="1:5" ht="35.25" hidden="1" customHeight="1">
      <c r="A91" s="11" t="s">
        <v>53</v>
      </c>
      <c r="B91" s="18" t="s">
        <v>34</v>
      </c>
      <c r="C91" s="16">
        <v>0</v>
      </c>
      <c r="D91" s="16">
        <v>0</v>
      </c>
      <c r="E91" s="16">
        <v>0</v>
      </c>
    </row>
    <row r="92" spans="1:5" ht="65.25" customHeight="1">
      <c r="A92" s="11" t="s">
        <v>53</v>
      </c>
      <c r="B92" s="18" t="s">
        <v>129</v>
      </c>
      <c r="C92" s="19">
        <v>222.8</v>
      </c>
      <c r="D92" s="16">
        <v>222.8</v>
      </c>
      <c r="E92" s="16">
        <v>222.8</v>
      </c>
    </row>
    <row r="93" spans="1:5" ht="63" customHeight="1">
      <c r="A93" s="11" t="s">
        <v>53</v>
      </c>
      <c r="B93" s="18" t="s">
        <v>130</v>
      </c>
      <c r="C93" s="16">
        <v>445.8</v>
      </c>
      <c r="D93" s="16">
        <v>445.8</v>
      </c>
      <c r="E93" s="16">
        <v>445.8</v>
      </c>
    </row>
    <row r="94" spans="1:5" ht="28.5" customHeight="1">
      <c r="A94" s="11" t="s">
        <v>100</v>
      </c>
      <c r="B94" s="18" t="s">
        <v>99</v>
      </c>
      <c r="C94" s="16">
        <f>C95</f>
        <v>3174.5</v>
      </c>
      <c r="D94" s="16">
        <f t="shared" ref="D94:E94" si="15">D95</f>
        <v>3174.5</v>
      </c>
      <c r="E94" s="16">
        <f t="shared" si="15"/>
        <v>3174.5</v>
      </c>
    </row>
    <row r="95" spans="1:5" ht="62.25" customHeight="1">
      <c r="A95" s="11" t="s">
        <v>98</v>
      </c>
      <c r="B95" s="18" t="s">
        <v>131</v>
      </c>
      <c r="C95" s="16">
        <v>3174.5</v>
      </c>
      <c r="D95" s="16">
        <v>3174.5</v>
      </c>
      <c r="E95" s="16">
        <v>3174.5</v>
      </c>
    </row>
    <row r="96" spans="1:5" ht="18.75" customHeight="1">
      <c r="A96" s="21" t="s">
        <v>54</v>
      </c>
      <c r="B96" s="14" t="s">
        <v>96</v>
      </c>
      <c r="C96" s="13">
        <f>C97+C98+C99</f>
        <v>22966.400000000001</v>
      </c>
      <c r="D96" s="13">
        <f t="shared" ref="D96:E96" si="16">D97+D98+D99</f>
        <v>22966.400000000001</v>
      </c>
      <c r="E96" s="13">
        <f t="shared" si="16"/>
        <v>22966.400000000001</v>
      </c>
    </row>
    <row r="97" spans="1:5" ht="63.75">
      <c r="A97" s="11" t="s">
        <v>109</v>
      </c>
      <c r="B97" s="18" t="s">
        <v>29</v>
      </c>
      <c r="C97" s="16">
        <v>16013.7</v>
      </c>
      <c r="D97" s="16">
        <v>16013.7</v>
      </c>
      <c r="E97" s="16">
        <v>16013.7</v>
      </c>
    </row>
    <row r="98" spans="1:5" ht="58.5" customHeight="1">
      <c r="A98" s="11" t="s">
        <v>103</v>
      </c>
      <c r="B98" s="18" t="s">
        <v>132</v>
      </c>
      <c r="C98" s="19">
        <v>6952.7</v>
      </c>
      <c r="D98" s="16">
        <v>6952.7</v>
      </c>
      <c r="E98" s="16">
        <v>6952.7</v>
      </c>
    </row>
    <row r="99" spans="1:5" ht="24.75" hidden="1" customHeight="1">
      <c r="A99" s="11" t="s">
        <v>55</v>
      </c>
      <c r="B99" s="18" t="s">
        <v>108</v>
      </c>
      <c r="C99" s="16">
        <v>0</v>
      </c>
      <c r="D99" s="16">
        <v>0</v>
      </c>
      <c r="E99" s="16">
        <v>0</v>
      </c>
    </row>
    <row r="100" spans="1:5" hidden="1">
      <c r="A100" s="21" t="s">
        <v>141</v>
      </c>
      <c r="B100" s="17" t="s">
        <v>142</v>
      </c>
      <c r="C100" s="13">
        <f>C101</f>
        <v>0</v>
      </c>
      <c r="D100" s="13">
        <f t="shared" ref="D100:E100" si="17">D101</f>
        <v>0</v>
      </c>
      <c r="E100" s="13">
        <f t="shared" si="17"/>
        <v>0</v>
      </c>
    </row>
    <row r="101" spans="1:5" ht="28.5" hidden="1" customHeight="1">
      <c r="A101" s="11" t="s">
        <v>140</v>
      </c>
      <c r="B101" s="18" t="s">
        <v>143</v>
      </c>
      <c r="C101" s="16">
        <v>0</v>
      </c>
      <c r="D101" s="16">
        <v>0</v>
      </c>
      <c r="E101" s="16">
        <v>0</v>
      </c>
    </row>
    <row r="102" spans="1:5" ht="38.25" hidden="1">
      <c r="A102" s="11" t="s">
        <v>55</v>
      </c>
      <c r="B102" s="18" t="s">
        <v>97</v>
      </c>
      <c r="C102" s="16">
        <v>0</v>
      </c>
      <c r="D102" s="16">
        <v>0</v>
      </c>
      <c r="E102" s="16">
        <v>0</v>
      </c>
    </row>
    <row r="103" spans="1:5" ht="30" hidden="1" customHeight="1" thickBot="1">
      <c r="A103" s="11"/>
      <c r="B103" s="30" t="s">
        <v>108</v>
      </c>
      <c r="C103" s="16">
        <v>0</v>
      </c>
      <c r="D103" s="16">
        <v>0</v>
      </c>
      <c r="E103" s="16">
        <v>0</v>
      </c>
    </row>
    <row r="104" spans="1:5" ht="50.25" hidden="1" customHeight="1" thickBot="1">
      <c r="A104" s="4" t="s">
        <v>55</v>
      </c>
      <c r="B104" s="5"/>
      <c r="C104" s="16"/>
      <c r="D104" s="16"/>
      <c r="E104" s="16">
        <v>0</v>
      </c>
    </row>
    <row r="105" spans="1:5" ht="180" hidden="1" customHeight="1" thickBot="1">
      <c r="A105" s="2"/>
      <c r="B105" s="1"/>
      <c r="C105" s="6">
        <v>0</v>
      </c>
      <c r="D105" s="3"/>
      <c r="E105" s="3"/>
    </row>
    <row r="106" spans="1:5" ht="15">
      <c r="A106" s="1"/>
      <c r="B106" s="1"/>
      <c r="C106" s="1"/>
    </row>
    <row r="107" spans="1:5" ht="15">
      <c r="C107" s="1"/>
    </row>
  </sheetData>
  <mergeCells count="12">
    <mergeCell ref="A1:E1"/>
    <mergeCell ref="A2:E2"/>
    <mergeCell ref="A3:E3"/>
    <mergeCell ref="A4:E4"/>
    <mergeCell ref="A5:E5"/>
    <mergeCell ref="A11:C11"/>
    <mergeCell ref="A7:C7"/>
    <mergeCell ref="A9:C9"/>
    <mergeCell ref="A8:E8"/>
    <mergeCell ref="A6:E6"/>
    <mergeCell ref="A10:E10"/>
    <mergeCell ref="D7:E7"/>
  </mergeCells>
  <pageMargins left="0.7" right="0.7" top="0.75" bottom="0.75" header="0.3" footer="0.3"/>
  <pageSetup paperSize="9" scale="72" orientation="portrait" r:id="rId1"/>
  <rowBreaks count="1" manualBreakCount="1">
    <brk id="84"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2022-12-22T07:24:52Z</cp:lastPrinted>
  <dcterms:created xsi:type="dcterms:W3CDTF">2016-12-12T07:38:54Z</dcterms:created>
  <dcterms:modified xsi:type="dcterms:W3CDTF">2022-12-22T07:25:01Z</dcterms:modified>
</cp:coreProperties>
</file>