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85" windowWidth="194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46" i="1" l="1"/>
  <c r="D145" i="1" s="1"/>
  <c r="D144" i="1" s="1"/>
  <c r="D361" i="1"/>
  <c r="D345" i="1"/>
  <c r="D211" i="1"/>
  <c r="D193" i="1"/>
  <c r="D175" i="1"/>
  <c r="D180" i="1"/>
  <c r="D24" i="1"/>
  <c r="D122" i="1"/>
  <c r="D259" i="1" l="1"/>
  <c r="D367" i="1"/>
  <c r="D312" i="1"/>
  <c r="D213" i="1"/>
  <c r="D206" i="1"/>
  <c r="D222" i="1"/>
  <c r="D221" i="1" s="1"/>
  <c r="D220" i="1" s="1"/>
  <c r="D72" i="1" l="1"/>
  <c r="D140" i="1"/>
  <c r="D138" i="1"/>
  <c r="D188" i="1"/>
  <c r="D68" i="1"/>
  <c r="D113" i="1"/>
  <c r="D291" i="1"/>
  <c r="D110" i="1"/>
  <c r="D115" i="1"/>
  <c r="D353" i="1"/>
  <c r="D55" i="1"/>
  <c r="D168" i="1"/>
  <c r="D294" i="1"/>
  <c r="D136" i="1"/>
  <c r="D134" i="1"/>
  <c r="D108" i="1"/>
  <c r="D124" i="1"/>
  <c r="D120" i="1"/>
  <c r="D100" i="1"/>
  <c r="D93" i="1"/>
  <c r="D66" i="1"/>
  <c r="D70" i="1"/>
  <c r="D32" i="1" l="1"/>
  <c r="D20" i="1"/>
  <c r="D328" i="1"/>
  <c r="D30" i="1"/>
  <c r="D363" i="1"/>
  <c r="D244" i="1"/>
  <c r="D342" i="1"/>
  <c r="D340" i="1"/>
  <c r="D273" i="1"/>
  <c r="D85" i="1"/>
  <c r="D34" i="1" l="1"/>
  <c r="D351" i="1"/>
  <c r="D76" i="1" l="1"/>
  <c r="D51" i="1"/>
  <c r="D300" i="1"/>
  <c r="D28" i="1"/>
  <c r="D272" i="1"/>
  <c r="D349" i="1" l="1"/>
  <c r="D191" i="1"/>
  <c r="D190" i="1" s="1"/>
  <c r="D163" i="1" l="1"/>
  <c r="D162" i="1" s="1"/>
  <c r="D161" i="1" s="1"/>
  <c r="D155" i="1"/>
  <c r="D154" i="1" s="1"/>
  <c r="D153" i="1" s="1"/>
  <c r="D369" i="1"/>
  <c r="D359" i="1"/>
  <c r="D357" i="1"/>
  <c r="D347" i="1"/>
  <c r="D337" i="1"/>
  <c r="D335" i="1"/>
  <c r="D331" i="1"/>
  <c r="D325" i="1"/>
  <c r="D321" i="1"/>
  <c r="D320" i="1" s="1"/>
  <c r="D319" i="1" s="1"/>
  <c r="D317" i="1"/>
  <c r="D307" i="1"/>
  <c r="D306" i="1" s="1"/>
  <c r="D304" i="1"/>
  <c r="D303" i="1" s="1"/>
  <c r="D296" i="1"/>
  <c r="D290" i="1" s="1"/>
  <c r="D289" i="1" s="1"/>
  <c r="D285" i="1"/>
  <c r="D284" i="1" s="1"/>
  <c r="D282" i="1"/>
  <c r="D281" i="1" s="1"/>
  <c r="D278" i="1"/>
  <c r="D277" i="1" s="1"/>
  <c r="D276" i="1" s="1"/>
  <c r="D270" i="1"/>
  <c r="D269" i="1" s="1"/>
  <c r="D267" i="1"/>
  <c r="D265" i="1"/>
  <c r="D264" i="1" s="1"/>
  <c r="D255" i="1"/>
  <c r="D251" i="1"/>
  <c r="D247" i="1"/>
  <c r="D243" i="1" s="1"/>
  <c r="D240" i="1"/>
  <c r="D239" i="1" s="1"/>
  <c r="D238" i="1" s="1"/>
  <c r="D237" i="1" s="1"/>
  <c r="D235" i="1"/>
  <c r="D231" i="1"/>
  <c r="D227" i="1"/>
  <c r="D209" i="1"/>
  <c r="D218" i="1"/>
  <c r="D217" i="1" s="1"/>
  <c r="D216" i="1" s="1"/>
  <c r="D204" i="1"/>
  <c r="D200" i="1"/>
  <c r="D199" i="1" s="1"/>
  <c r="D197" i="1"/>
  <c r="D196" i="1" s="1"/>
  <c r="D186" i="1"/>
  <c r="D185" i="1" s="1"/>
  <c r="D177" i="1"/>
  <c r="D174" i="1" s="1"/>
  <c r="D170" i="1"/>
  <c r="D159" i="1"/>
  <c r="D158" i="1" s="1"/>
  <c r="D157" i="1" s="1"/>
  <c r="D151" i="1"/>
  <c r="D150" i="1" s="1"/>
  <c r="D149" i="1" s="1"/>
  <c r="D142" i="1"/>
  <c r="D132" i="1"/>
  <c r="D130" i="1"/>
  <c r="D117" i="1"/>
  <c r="D106" i="1"/>
  <c r="D104" i="1"/>
  <c r="D126" i="1"/>
  <c r="D119" i="1" s="1"/>
  <c r="D96" i="1"/>
  <c r="D95" i="1" s="1"/>
  <c r="D89" i="1"/>
  <c r="D88" i="1" s="1"/>
  <c r="D82" i="1"/>
  <c r="D79" i="1"/>
  <c r="D74" i="1"/>
  <c r="D64" i="1"/>
  <c r="D61" i="1"/>
  <c r="D59" i="1"/>
  <c r="D57" i="1"/>
  <c r="D53" i="1"/>
  <c r="D49" i="1"/>
  <c r="D47" i="1"/>
  <c r="D44" i="1"/>
  <c r="D42" i="1"/>
  <c r="D40" i="1"/>
  <c r="D38" i="1"/>
  <c r="D26" i="1"/>
  <c r="D22" i="1"/>
  <c r="D208" i="1" l="1"/>
  <c r="D103" i="1"/>
  <c r="D129" i="1"/>
  <c r="D128" i="1" s="1"/>
  <c r="D63" i="1"/>
  <c r="D339" i="1"/>
  <c r="D167" i="1"/>
  <c r="D166" i="1" s="1"/>
  <c r="D203" i="1"/>
  <c r="D202" i="1" s="1"/>
  <c r="D19" i="1"/>
  <c r="D18" i="1" s="1"/>
  <c r="D324" i="1"/>
  <c r="D249" i="1"/>
  <c r="D250" i="1"/>
  <c r="D257" i="1"/>
  <c r="D258" i="1"/>
  <c r="D310" i="1"/>
  <c r="D311" i="1"/>
  <c r="D253" i="1"/>
  <c r="D254" i="1"/>
  <c r="D315" i="1"/>
  <c r="D316" i="1"/>
  <c r="D229" i="1"/>
  <c r="D230" i="1"/>
  <c r="D225" i="1"/>
  <c r="D226" i="1"/>
  <c r="D233" i="1"/>
  <c r="D234" i="1"/>
  <c r="D280" i="1"/>
  <c r="D184" i="1"/>
  <c r="D183" i="1" s="1"/>
  <c r="D148" i="1"/>
  <c r="D263" i="1"/>
  <c r="D262" i="1" s="1"/>
  <c r="D302" i="1"/>
  <c r="D173" i="1"/>
  <c r="D46" i="1"/>
  <c r="D37" i="1" s="1"/>
  <c r="D102" i="1" l="1"/>
  <c r="D242" i="1"/>
  <c r="D224" i="1"/>
  <c r="D165" i="1"/>
  <c r="D323" i="1"/>
  <c r="D36" i="1"/>
  <c r="D17" i="1" s="1"/>
  <c r="D195" i="1"/>
  <c r="D16" i="1" l="1"/>
</calcChain>
</file>

<file path=xl/sharedStrings.xml><?xml version="1.0" encoding="utf-8"?>
<sst xmlns="http://schemas.openxmlformats.org/spreadsheetml/2006/main" count="827" uniqueCount="442">
  <si>
    <t>районного Совета</t>
  </si>
  <si>
    <t>народных депутатов</t>
  </si>
  <si>
    <t>Муниципальная программа «Развитие образования Токаревского района» на 2014-2020 годы</t>
  </si>
  <si>
    <r>
      <rPr>
        <b/>
        <sz val="12"/>
        <rFont val="Times New Roman"/>
        <family val="1"/>
        <charset val="204"/>
      </rPr>
      <t>Распределение бюджетных ассигнований по муниципальным программам</t>
    </r>
  </si>
  <si>
    <r>
      <rPr>
        <b/>
        <sz val="12"/>
        <rFont val="Times New Roman"/>
        <family val="1"/>
        <charset val="204"/>
      </rPr>
      <t>Токаревского района и непрограммным направлениям деятельности, группам и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</si>
  <si>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</si>
  <si>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01 0 00 00000</t>
    </r>
  </si>
  <si>
    <r>
      <rPr>
        <b/>
        <sz val="12"/>
        <rFont val="Times New Roman"/>
        <family val="1"/>
        <charset val="204"/>
      </rPr>
      <t>Муниципальная программа «Развитие культуры Токаревского района» на 2014-2020 годы</t>
    </r>
  </si>
  <si>
    <r>
      <rPr>
        <b/>
        <sz val="12"/>
        <rFont val="Times New Roman"/>
        <family val="1"/>
        <charset val="204"/>
      </rPr>
      <t>02 0 00 00000</t>
    </r>
  </si>
  <si>
    <r>
      <rPr>
        <b/>
        <sz val="12"/>
        <rFont val="Times New Roman"/>
        <family val="1"/>
        <charset val="204"/>
      </rPr>
      <t>Муниципальная программа «Развитие институтов гражданского общества»</t>
    </r>
  </si>
  <si>
    <r>
      <rPr>
        <b/>
        <sz val="12"/>
        <rFont val="Times New Roman"/>
        <family val="1"/>
        <charset val="204"/>
      </rPr>
      <t>03 0 00 00000</t>
    </r>
  </si>
  <si>
    <r>
      <rPr>
        <b/>
        <sz val="12"/>
        <rFont val="Times New Roman"/>
        <family val="1"/>
        <charset val="204"/>
      </rPr>
      <t>Муниципальная программа «Развитие транспортной системы и дорожного хозяйства Токаревского района» на 2015-2020 годы</t>
    </r>
  </si>
  <si>
    <r>
      <rPr>
        <b/>
        <sz val="12"/>
        <rFont val="Times New Roman"/>
        <family val="1"/>
        <charset val="204"/>
      </rPr>
      <t>04 0 00 00000</t>
    </r>
  </si>
  <si>
    <r>
      <rPr>
        <b/>
        <sz val="12"/>
        <rFont val="Times New Roman"/>
        <family val="1"/>
        <charset val="204"/>
      </rPr>
      <t>Муниципальная программа «Обеспечение населения комфортным и доступным жильем и коммунальными услугами» на 2014-2020 годы</t>
    </r>
  </si>
  <si>
    <r>
      <rPr>
        <b/>
        <sz val="12"/>
        <rFont val="Times New Roman"/>
        <family val="1"/>
        <charset val="204"/>
      </rPr>
      <t>07 0 00 00000</t>
    </r>
  </si>
  <si>
    <r>
      <rPr>
        <b/>
        <sz val="12"/>
        <rFont val="Times New Roman"/>
        <family val="1"/>
        <charset val="204"/>
      </rPr>
  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 на 2013-2020 годы»</t>
    </r>
  </si>
  <si>
    <r>
      <rPr>
        <b/>
        <sz val="12"/>
        <rFont val="Times New Roman"/>
        <family val="1"/>
        <charset val="204"/>
      </rPr>
      <t>08 0 00 00000</t>
    </r>
  </si>
  <si>
    <r>
      <rPr>
        <b/>
        <sz val="12"/>
        <rFont val="Times New Roman"/>
        <family val="1"/>
        <charset val="204"/>
      </rPr>
      <t>Муниципальная программа «Социальная поддержка граждан» на 2014-2020 годы</t>
    </r>
  </si>
  <si>
    <r>
      <rPr>
        <b/>
        <sz val="12"/>
        <rFont val="Times New Roman"/>
        <family val="1"/>
        <charset val="204"/>
      </rPr>
      <t>09 0 00 00000</t>
    </r>
  </si>
  <si>
    <r>
      <rPr>
        <b/>
        <sz val="12"/>
        <rFont val="Times New Roman"/>
        <family val="1"/>
        <charset val="204"/>
      </rPr>
  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на 2015-2020 годы</t>
    </r>
  </si>
  <si>
    <r>
      <rPr>
        <b/>
        <sz val="12"/>
        <rFont val="Times New Roman"/>
        <family val="1"/>
        <charset val="204"/>
      </rPr>
      <t>10 0 00 00000</t>
    </r>
  </si>
  <si>
    <r>
      <rPr>
        <b/>
        <sz val="12"/>
        <rFont val="Times New Roman"/>
        <family val="1"/>
        <charset val="204"/>
      </rPr>
      <t>11 0 00 00000</t>
    </r>
  </si>
  <si>
    <r>
      <rPr>
        <b/>
        <sz val="12"/>
        <rFont val="Times New Roman"/>
        <family val="1"/>
        <charset val="204"/>
      </rPr>
      <t>12 0 00 00000</t>
    </r>
  </si>
  <si>
    <r>
      <rPr>
        <b/>
        <sz val="12"/>
        <rFont val="Times New Roman"/>
        <family val="1"/>
        <charset val="204"/>
      </rPr>
      <t>Муниципальная программа «Эффективное управление финансами и оптимизация муниципального долга»</t>
    </r>
  </si>
  <si>
    <r>
      <rPr>
        <b/>
        <sz val="12"/>
        <rFont val="Times New Roman"/>
        <family val="1"/>
        <charset val="204"/>
      </rPr>
      <t>14 0 00 00000</t>
    </r>
  </si>
  <si>
    <r>
      <rPr>
        <b/>
        <sz val="12"/>
        <rFont val="Times New Roman"/>
        <family val="1"/>
        <charset val="204"/>
      </rPr>
      <t>Муниципальная программа «Экономическое развитие и инновационная экономика» на 2014-2020 годы</t>
    </r>
  </si>
  <si>
    <r>
      <rPr>
        <b/>
        <sz val="12"/>
        <rFont val="Times New Roman"/>
        <family val="1"/>
        <charset val="204"/>
      </rPr>
      <t>20 0 00 00000</t>
    </r>
  </si>
  <si>
    <r>
      <rPr>
        <b/>
        <sz val="12"/>
        <rFont val="Times New Roman"/>
        <family val="1"/>
        <charset val="204"/>
      </rPr>
      <t>Муниципальная программа «Энергосбережение и повышение энергетической эффективности в Токаревском районе Тамбовской области» на 2010-2015 годы и на период до 2020 года</t>
    </r>
  </si>
  <si>
    <r>
      <rPr>
        <b/>
        <sz val="12"/>
        <rFont val="Times New Roman"/>
        <family val="1"/>
        <charset val="204"/>
      </rPr>
      <t>30 0 00 00000</t>
    </r>
  </si>
  <si>
    <r>
      <rPr>
        <b/>
        <sz val="12"/>
        <rFont val="Times New Roman"/>
        <family val="1"/>
        <charset val="204"/>
      </rPr>
      <t>Муниципальная программа «Доступная среда» на 2014-2020 годы</t>
    </r>
  </si>
  <si>
    <r>
      <rPr>
        <b/>
        <sz val="12"/>
        <rFont val="Times New Roman"/>
        <family val="1"/>
        <charset val="204"/>
      </rPr>
      <t>40 0 00 00000</t>
    </r>
  </si>
  <si>
    <r>
      <rPr>
        <b/>
        <sz val="12"/>
        <rFont val="Times New Roman"/>
        <family val="1"/>
        <charset val="204"/>
      </rPr>
      <t>Муниципальная программа «Эффективное управление муниципальной собственностью района» на 2016-2021 годы</t>
    </r>
  </si>
  <si>
    <r>
      <rPr>
        <b/>
        <sz val="12"/>
        <rFont val="Times New Roman"/>
        <family val="1"/>
        <charset val="204"/>
      </rPr>
      <t>50 0 00 00000</t>
    </r>
  </si>
  <si>
    <r>
      <rPr>
        <b/>
        <sz val="12"/>
        <rFont val="Times New Roman"/>
        <family val="1"/>
        <charset val="204"/>
      </rPr>
      <t>Муниципальная программа «Информационное общество (2016-2021 годы)»</t>
    </r>
  </si>
  <si>
    <r>
      <rPr>
        <b/>
        <sz val="12"/>
        <rFont val="Times New Roman"/>
        <family val="1"/>
        <charset val="204"/>
      </rPr>
      <t>60 0 00 00000</t>
    </r>
  </si>
  <si>
    <r>
      <rPr>
        <b/>
        <sz val="12"/>
        <rFont val="Times New Roman"/>
        <family val="1"/>
        <charset val="204"/>
      </rPr>
      <t>Непрограммные расходы</t>
    </r>
  </si>
  <si>
    <r>
      <rPr>
        <b/>
        <sz val="12"/>
        <rFont val="Times New Roman"/>
        <family val="1"/>
        <charset val="204"/>
      </rPr>
      <t>99 0 00 00000</t>
    </r>
  </si>
  <si>
    <t>Наименование</t>
  </si>
  <si>
    <t>ЦСР</t>
  </si>
  <si>
    <t>ВР</t>
  </si>
  <si>
    <t>Сумма</t>
  </si>
  <si>
    <t>1</t>
  </si>
  <si>
    <t>2</t>
  </si>
  <si>
    <t>3</t>
  </si>
  <si>
    <t>4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</si>
  <si>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</si>
  <si>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</si>
  <si>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</si>
  <si>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</si>
  <si>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</si>
  <si>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</si>
  <si>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</si>
  <si>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</si>
  <si>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</si>
  <si>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</si>
  <si>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</si>
  <si>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</si>
  <si>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</si>
  <si>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</si>
  <si>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</si>
  <si>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</si>
  <si>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</si>
  <si>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</si>
  <si>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</si>
  <si>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</si>
  <si>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</si>
  <si>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</si>
  <si>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муниципальной программы «Развитие образования Токаревского района» на 2014-2020 годы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</si>
  <si>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</si>
  <si>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</si>
  <si>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</si>
  <si>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</si>
  <si>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</si>
  <si>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</si>
  <si>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</si>
  <si>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</si>
  <si>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</si>
  <si>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</si>
  <si>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</si>
  <si>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</si>
  <si>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</si>
  <si>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</si>
  <si>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</si>
  <si>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</si>
  <si>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</si>
  <si>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</si>
  <si>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</si>
  <si>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</si>
  <si>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</si>
  <si>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</si>
  <si>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</si>
  <si>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</si>
  <si>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</si>
  <si>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</si>
  <si>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Подпрограмма «Методическое обеспечение процессов модернизации муниципальной системы образования» на 2014-2020 годы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</si>
  <si>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</si>
  <si>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</si>
  <si>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</si>
  <si>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Уплата налогов, сборов и иных платежей</t>
  </si>
  <si>
    <t>850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</si>
  <si>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</si>
  <si>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</si>
  <si>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</si>
  <si>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</si>
  <si>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Подпрограмма «Искусство»</t>
  </si>
  <si>
    <t>02 3 00 00000</t>
  </si>
  <si>
    <t>02 3 01 86700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</si>
  <si>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</si>
  <si>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</si>
  <si>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</si>
  <si>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</si>
  <si>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</si>
  <si>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</si>
  <si>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</si>
  <si>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</si>
  <si>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</si>
  <si>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N6640</t>
  </si>
  <si>
    <t>02 4 01 86690</t>
  </si>
  <si>
    <t>03 1 00 00000</t>
  </si>
  <si>
    <t>03 1 01 00000</t>
  </si>
  <si>
    <t>Развитие социально-экономической активности молодежи</t>
  </si>
  <si>
    <t>03 1 01 85810</t>
  </si>
  <si>
    <t>Подпрограмма «Патриотическое воспитание населения Токаревского района»</t>
  </si>
  <si>
    <t>03 2 00 00000</t>
  </si>
  <si>
    <t>03 2 01 00000</t>
  </si>
  <si>
    <t>03 2 01 85820</t>
  </si>
  <si>
    <t>03 3 00 00000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</si>
  <si>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районе»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</si>
  <si>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</si>
  <si>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</si>
  <si>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</si>
  <si>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«Поддержка социально-ориентированных некоммерческих организаций в Токаревском районе»</t>
  </si>
  <si>
    <t>03 4 00 00000</t>
  </si>
  <si>
    <t>Основное мероприятие «Поддержка социально-ориентированных некоммерческих организаций в Токаревском районе»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</si>
  <si>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</si>
  <si>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</si>
  <si>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</si>
  <si>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Подпрограмма «Развитие транспортного комплекса»</t>
  </si>
  <si>
    <t>04 1 00 00000</t>
  </si>
  <si>
    <t>Основное мероприятие «Обеспечение условий для развития транспортного комплекса Токаревского района»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</si>
  <si>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</si>
  <si>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оплата лизинговых платежей</t>
  </si>
  <si>
    <t>04 1 01 87030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</si>
  <si>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</si>
  <si>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</si>
  <si>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Подпрограмма «Совершенствование и развитие сети автомобильных дорог»</t>
  </si>
  <si>
    <t>04 2 00 00000</t>
  </si>
  <si>
    <t>Основное мероприятие «Создание и развитие сети автомобильных дорог общего пользования местного значения»</t>
  </si>
  <si>
    <t>04 2 01 00000</t>
  </si>
  <si>
    <t>04 2 01 87000</t>
  </si>
  <si>
    <t>Бюджетные инвестиции</t>
  </si>
  <si>
    <t>410</t>
  </si>
  <si>
    <t>Строительство, реконструкция, ремонт ,капитальный ремонт, содержание автомобильных дорог общего пользования местного значения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</si>
  <si>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</si>
  <si>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</si>
  <si>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</si>
  <si>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</si>
  <si>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</si>
  <si>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</si>
  <si>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</si>
  <si>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</si>
  <si>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</si>
  <si>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</si>
  <si>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</si>
  <si>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</si>
  <si>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</si>
  <si>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</si>
  <si>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</si>
  <si>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Подпрограмма «Устойчивое развитие сельских территорий на 2014-2017 годы и на период до 2020 года»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</si>
  <si>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</si>
  <si>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</si>
  <si>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</si>
  <si>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</si>
  <si>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</si>
  <si>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</si>
  <si>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</si>
  <si>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</si>
  <si>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</si>
  <si>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</si>
  <si>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</si>
  <si>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Финансовое обеспечение мероприятий в рамках Подпрограмма «Повышение качества жизни пожилых граждан»</t>
  </si>
  <si>
    <t>09 1 01 84100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</si>
  <si>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</si>
  <si>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</si>
  <si>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</si>
  <si>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</si>
  <si>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</si>
  <si>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</si>
  <si>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</si>
  <si>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</si>
  <si>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</si>
  <si>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</si>
  <si>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</si>
  <si>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</si>
  <si>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Подпрограмма «Развитие физической культуры и массового спорта»</t>
  </si>
  <si>
    <t>11 1 00 00000</t>
  </si>
  <si>
    <t>Основное мероприятие «Вовлечение населения в занятия физической культурой и массовым спортом»</t>
  </si>
  <si>
    <t>11 1 01 00000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</si>
  <si>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</si>
  <si>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11 1 01 86050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</si>
  <si>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</si>
  <si>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</si>
  <si>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</si>
  <si>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</si>
  <si>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</si>
  <si>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</si>
  <si>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</si>
  <si>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</si>
  <si>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«Противодействие терроризму и экстремизму в Токаревском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</si>
  <si>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</si>
  <si>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</si>
  <si>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</si>
  <si>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</si>
  <si>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</si>
  <si>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</si>
  <si>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</si>
  <si>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</si>
  <si>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</si>
  <si>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</si>
  <si>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</si>
  <si>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</si>
  <si>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</si>
  <si>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</si>
  <si>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</si>
  <si>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Иные межбюджетные трансферты для решения вопросов местного значения</t>
  </si>
  <si>
    <t>14 1 01 80030</t>
  </si>
  <si>
    <t>Иные межбюджетные трансферты</t>
  </si>
  <si>
    <t>540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</si>
  <si>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</si>
  <si>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</si>
  <si>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</si>
  <si>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</si>
  <si>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«Осуществление бюджетного процесса на территории Токаревского района»</t>
  </si>
  <si>
    <t>14 3 00 00000</t>
  </si>
  <si>
    <t>Расходы на обеспечение функционирования муниципальных органов</t>
  </si>
  <si>
    <t>14 3 00 80010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</si>
  <si>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</si>
  <si>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</si>
  <si>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</si>
  <si>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</si>
  <si>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</si>
  <si>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</si>
  <si>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</si>
  <si>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Подпрограмма «Развитие малого и среднего предпринимательства»</t>
  </si>
  <si>
    <t>20 1 00 00000</t>
  </si>
  <si>
    <t>Мероприятия по поддержке малого и среднего предпринимательства</t>
  </si>
  <si>
    <t>20 1 00 87150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</si>
  <si>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</si>
  <si>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</si>
  <si>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</si>
  <si>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</si>
  <si>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</si>
  <si>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</si>
  <si>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</si>
  <si>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</si>
  <si>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</si>
  <si>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</si>
  <si>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</si>
  <si>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</si>
  <si>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Выполнение работ по установке пандусов у входа в административное здание</t>
  </si>
  <si>
    <t>40 0 01 86320</t>
  </si>
  <si>
    <t>50 0 01 87410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</si>
  <si>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</si>
  <si>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</si>
  <si>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</si>
  <si>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</si>
  <si>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Руководство и управление в сфере установленных функций</t>
  </si>
  <si>
    <t>99 1 00 00000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</si>
  <si>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</si>
  <si>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99 1 00 59310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</si>
  <si>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</si>
  <si>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99 1 00 N7250</t>
  </si>
  <si>
    <t>3,1</t>
  </si>
  <si>
    <t>Расходы на обеспечение функционирования главы администрации района</t>
  </si>
  <si>
    <t>99 1 00 80020</t>
  </si>
  <si>
    <t>Расходы на обеспечение функционирования аппарата администрации района</t>
  </si>
  <si>
    <t>99 1 00 80030</t>
  </si>
  <si>
    <t>Иные непрограммные расходы</t>
  </si>
  <si>
    <t>99 2 00 00000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</si>
  <si>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</si>
  <si>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</si>
  <si>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Уплата членских взносов, связанных с общегосударственным управлением</t>
  </si>
  <si>
    <t>99 2 00 80011</t>
  </si>
  <si>
    <t>Расходы на обеспечение функционирования главы муниципального образования</t>
  </si>
  <si>
    <t>99 2 00 80020</t>
  </si>
  <si>
    <t>Поддержка средств массовой информации</t>
  </si>
  <si>
    <t>99 2 00 86610</t>
  </si>
  <si>
    <t>99 2 00 87100</t>
  </si>
  <si>
    <t>Резервные средства</t>
  </si>
  <si>
    <t>870</t>
  </si>
  <si>
    <t>Государственная регистрация актов гражданского состояния за счет средств местного бюджета</t>
  </si>
  <si>
    <t>99 2 00 89310</t>
  </si>
  <si>
    <t>01 2 01 S6310</t>
  </si>
  <si>
    <t>01 2 01 S8180</t>
  </si>
  <si>
    <t>02 4 00 00000</t>
  </si>
  <si>
    <t>14 4 01 85610</t>
  </si>
  <si>
    <t>20 3 01 87140</t>
  </si>
  <si>
    <t>тыс.рублей</t>
  </si>
  <si>
    <t>01 1 01 N3020</t>
  </si>
  <si>
    <t>01 1 01 N3150</t>
  </si>
  <si>
    <t>01 1 01 N6280</t>
  </si>
  <si>
    <t>Подпрограмма «Развитие газификации Токаревского района на 2014-2016 годы" и на период до 2020 года</t>
  </si>
  <si>
    <t>07 2 00 00000</t>
  </si>
  <si>
    <t>07 2 00 80210</t>
  </si>
  <si>
    <t>Мероприятия по внесению изменений в схему территориального планирования района</t>
  </si>
  <si>
    <t>Подпрограмма "Снижение административных барьеров в строительстве"</t>
  </si>
  <si>
    <t>99 2 00 80070</t>
  </si>
  <si>
    <t>Проведение прочих мероприятий, связанных с общегосударственным управлением</t>
  </si>
  <si>
    <t>20 3 01 87160</t>
  </si>
  <si>
    <t>01 3 00 S6570</t>
  </si>
  <si>
    <t>Мероприятия, направленные на развитие муниципальной службы, системы кадрового резерва, подготовки управленческих кадров</t>
  </si>
  <si>
    <t>Резервный фонд администрации Токаревского района</t>
  </si>
  <si>
    <t>Пособия, компенсации и иные социальные выплаты гражданам, кроме публичных нормативных обязательств</t>
  </si>
  <si>
    <t>99 2 00 80080</t>
  </si>
  <si>
    <t>Публичные нормативные выплаты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</si>
  <si>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</si>
  <si>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Расходы на обеспечение функционирования контрольно-ревизионной комиссии Токаревского района</t>
  </si>
  <si>
    <t>Осуществление отдельных государственных полномочий по хранению,учету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</si>
  <si>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на 2014-2020 годы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</si>
  <si>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</si>
  <si>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</si>
  <si>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</si>
  <si>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</si>
  <si>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</si>
  <si>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</si>
  <si>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01 1 01 N7370</t>
  </si>
  <si>
    <t>01 2 01 N6780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</si>
  <si>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</si>
  <si>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</si>
  <si>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</si>
  <si>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99 2 00 51200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</si>
  <si>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</si>
  <si>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 0 00 N3060</t>
  </si>
  <si>
    <t>Предоставление льготного проезда в общественном транспорте для отдельных категорий граждан</t>
  </si>
  <si>
    <t>99 2 00 88 100</t>
  </si>
  <si>
    <t>99 2 00 88200</t>
  </si>
  <si>
    <t>Проведение выборов в законодательные (представительные) органы местного самоуправления</t>
  </si>
  <si>
    <t>Муниципальная программа «Обеспечение безопасности населения Токаревского района и противодействие преступности» на 2015-2020 годы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</si>
  <si>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</si>
  <si>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</si>
  <si>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</si>
  <si>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</si>
  <si>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</si>
  <si>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</si>
  <si>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</si>
  <si>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«Обеспечение безопасности людей на водных объектах Токаревского района»</t>
  </si>
  <si>
    <t>10 3 01 00000</t>
  </si>
  <si>
    <t xml:space="preserve">Основное мероприятие "Обеспечение безопасности населения Токаревского района и противодействие преступности» </t>
  </si>
  <si>
    <t>12 1 01 00000</t>
  </si>
  <si>
    <t>12 2 01 00000</t>
  </si>
  <si>
    <t>Основное мероприятие "Противодействие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</si>
  <si>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</si>
  <si>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</si>
  <si>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</si>
  <si>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«Совершенствование государственного и муниципального управления»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</si>
  <si>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</si>
  <si>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</si>
  <si>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</si>
  <si>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>Основное мероприятие «Доступная среда»</t>
  </si>
  <si>
    <t>40 0 01 00000</t>
  </si>
  <si>
    <t xml:space="preserve">Основное мероприятие «Эффективное управление муниципальной собственностью района» </t>
  </si>
  <si>
    <t>50 0 01 00000</t>
  </si>
  <si>
    <t>Эффективное управление собственностью района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</si>
  <si>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</si>
  <si>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«Развитие физической культуры и спорта" на 2014-2020 годы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</si>
  <si>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</si>
  <si>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01 1 01 S7370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</si>
  <si>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</si>
  <si>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</si>
  <si>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1 01 S8510</t>
  </si>
  <si>
    <t>Повышение минимального размера оплаты труда и увеличение оплаты труда прочих категорий работников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</si>
  <si>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</si>
  <si>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</si>
  <si>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</si>
  <si>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</si>
  <si>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</si>
  <si>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</si>
  <si>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</si>
  <si>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</si>
  <si>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01 2 01 S6570</t>
  </si>
  <si>
    <t xml:space="preserve">  01 2 01 S6570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</si>
  <si>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</si>
  <si>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</si>
  <si>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</si>
  <si>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</si>
  <si>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</si>
  <si>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</si>
  <si>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</si>
  <si>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ежемесячные денежные выплаты молодым специалистам муниципальных организаций дополнительного образования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</si>
  <si>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</si>
  <si>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</si>
  <si>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</si>
  <si>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01 7 00 N8510</t>
  </si>
  <si>
    <t>01 8 00 N8510</t>
  </si>
  <si>
    <t>02 3 00 N8510</t>
  </si>
  <si>
    <t>02 4 01 N8510</t>
  </si>
  <si>
    <t>20 3 01 N8510</t>
  </si>
  <si>
    <t>Реализация мероприятий по устойчивому развитию сельских территорий на мероприятия по реализации проектов комплексного обустройства площадок под компактную жилищную застройку в сельской местности</t>
  </si>
  <si>
    <t>02 4 01 L5191</t>
  </si>
  <si>
    <t>02 4 01 L5194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</si>
  <si>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</si>
  <si>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</si>
  <si>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3 00 L4670</t>
  </si>
  <si>
    <t>07 1 01 L4970</t>
  </si>
  <si>
    <t>08 1 01 L5672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</si>
  <si>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</si>
  <si>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</si>
  <si>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</si>
  <si>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</si>
  <si>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</si>
  <si>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</si>
  <si>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</si>
  <si>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</si>
  <si>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Субсидии на реализацию проектов "Народная инициатива"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</si>
  <si>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</si>
  <si>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</si>
  <si>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02 3 00 S8560</t>
  </si>
  <si>
    <t>Приложение 4</t>
  </si>
  <si>
    <t>02 3 01 S3540</t>
  </si>
  <si>
    <t>Единовременные стимулирующие выплаты лучшим работникам муниципальных учреждений культуры</t>
  </si>
  <si>
    <t>подгруппам видов расходов классификации расходов районного бюджета на 2019 год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</si>
  <si>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</si>
  <si>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</si>
  <si>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</si>
  <si>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</si>
  <si>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Иполнение судебных актов</t>
  </si>
  <si>
    <t>04 2 01 S4520</t>
  </si>
  <si>
    <t>Строительство и реконструкция автомобильных дорог общего пользования местного значения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</si>
  <si>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</si>
  <si>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</si>
  <si>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</si>
  <si>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</si>
  <si>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350</t>
  </si>
  <si>
    <t>326,7</t>
  </si>
  <si>
    <t>02 5 01 00000</t>
  </si>
  <si>
    <t>02 5 00 00000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</si>
  <si>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</si>
  <si>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</si>
  <si>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</si>
  <si>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</si>
  <si>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к решению Токарёвского</t>
  </si>
  <si>
    <t>от 26.03.2020 №166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</si>
</sst>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2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left" vertical="top" indent="2"/>
    </xf>
    <xf numFmtId="0" fontId="1" fillId="0" borderId="7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wrapText="1"/>
    </xf>
    <xf numFmtId="0" fontId="1" fillId="0" borderId="5" xfId="0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1" fillId="0" borderId="8" xfId="0" applyFont="1" applyBorder="1" applyAlignment="1">
      <alignment horizontal="left" vertical="top" indent="2"/>
    </xf>
    <xf numFmtId="0" fontId="1" fillId="0" borderId="8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top"/>
    </xf>
    <xf numFmtId="0" fontId="1" fillId="0" borderId="9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2"/>
    </xf>
    <xf numFmtId="0" fontId="1" fillId="0" borderId="7" xfId="0" applyFont="1" applyBorder="1" applyAlignment="1">
      <alignment horizontal="justify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 indent="2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justify" vertical="top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justify" vertical="top" wrapText="1"/>
    </xf>
    <xf numFmtId="0" fontId="1" fillId="0" borderId="17" xfId="0" applyFont="1" applyBorder="1" applyAlignment="1">
      <alignment horizontal="left" vertical="top" indent="2"/>
    </xf>
    <xf numFmtId="0" fontId="1" fillId="0" borderId="18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20" xfId="0" applyFont="1" applyBorder="1" applyAlignment="1">
      <alignment horizontal="left" vertical="top" indent="2"/>
    </xf>
    <xf numFmtId="0" fontId="1" fillId="0" borderId="21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indent="11"/>
    </xf>
    <xf numFmtId="0" fontId="1" fillId="0" borderId="3" xfId="0" applyFont="1" applyBorder="1" applyAlignment="1">
      <alignment horizontal="left" vertical="top" indent="4"/>
    </xf>
    <xf numFmtId="0" fontId="1" fillId="0" borderId="3" xfId="0" applyFont="1" applyBorder="1" applyAlignment="1">
      <alignment horizontal="left" vertical="top" indent="15"/>
    </xf>
    <xf numFmtId="0" fontId="1" fillId="0" borderId="3" xfId="0" applyFont="1" applyBorder="1" applyAlignment="1">
      <alignment horizontal="left" vertical="top" indent="5"/>
    </xf>
    <xf numFmtId="0" fontId="4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justify" vertical="top"/>
    </xf>
    <xf numFmtId="49" fontId="1" fillId="0" borderId="3" xfId="0" applyNumberFormat="1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justify" vertical="top"/>
    </xf>
    <xf numFmtId="0" fontId="1" fillId="0" borderId="2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0"/>
  <sheetViews>
    <sheetView tabSelected="1" workbookViewId="0">
      <selection activeCell="A5" sqref="A5:D5"/>
    </sheetView>
  </sheetViews>
  <sheetFormatPr defaultRowHeight="12.75" x14ac:dyDescent="0.2"/>
  <cols>
    <col min="1" max="1" width="43.5703125" customWidth="1"/>
    <col min="2" max="2" width="19.5703125" customWidth="1"/>
    <col min="3" max="3" width="12"/>
    <col min="4" max="4" width="12.28515625" customWidth="1"/>
  </cols>
  <sheetData>
    <row r="1" spans="1:4" ht="15.75" x14ac:dyDescent="0.2">
      <c r="A1" s="57" t="s">
        <v>417</v>
      </c>
      <c r="B1" s="57"/>
      <c r="C1" s="57"/>
      <c r="D1" s="57"/>
    </row>
    <row r="2" spans="1:4" ht="15.75" x14ac:dyDescent="0.2">
      <c r="A2" s="57" t="s">
        <v>440</v>
      </c>
      <c r="B2" s="57"/>
      <c r="C2" s="57"/>
      <c r="D2" s="57"/>
    </row>
    <row r="3" spans="1:4" ht="15.75" x14ac:dyDescent="0.2">
      <c r="A3" s="57" t="s">
        <v>0</v>
      </c>
      <c r="B3" s="57"/>
      <c r="C3" s="57"/>
      <c r="D3" s="57"/>
    </row>
    <row r="4" spans="1:4" ht="15.75" x14ac:dyDescent="0.2">
      <c r="A4" s="57" t="s">
        <v>1</v>
      </c>
      <c r="B4" s="57"/>
      <c r="C4" s="57"/>
      <c r="D4" s="57"/>
    </row>
    <row r="5" spans="1:4" ht="15.75" x14ac:dyDescent="0.2">
      <c r="A5" s="57" t="s">
        <v>441</v>
      </c>
      <c r="B5" s="57"/>
      <c r="C5" s="57"/>
      <c r="D5" s="57"/>
    </row>
    <row r="6" spans="1:4" ht="15.75" x14ac:dyDescent="0.25">
      <c r="A6" s="54"/>
      <c r="B6" s="54"/>
      <c r="C6" s="54"/>
      <c r="D6" s="54"/>
    </row>
    <row r="7" spans="1:4" ht="15.75" x14ac:dyDescent="0.25">
      <c r="A7" s="50"/>
      <c r="B7" s="50"/>
      <c r="C7" s="50"/>
      <c r="D7" s="50"/>
    </row>
    <row r="8" spans="1:4" ht="15.75" x14ac:dyDescent="0.2">
      <c r="A8" s="55" t="s">
        <v>3</v>
      </c>
      <c r="B8" s="55"/>
      <c r="C8" s="55"/>
      <c r="D8" s="55"/>
    </row>
    <row r="9" spans="1:4" ht="15.75" x14ac:dyDescent="0.2">
      <c r="A9" s="55" t="s">
        <v>4</v>
      </c>
      <c r="B9" s="55"/>
      <c r="C9" s="55"/>
      <c r="D9" s="55"/>
    </row>
    <row r="10" spans="1:4" ht="15.75" x14ac:dyDescent="0.2">
      <c r="A10" s="56" t="s">
        <v>420</v>
      </c>
      <c r="B10" s="55"/>
      <c r="C10" s="55"/>
      <c r="D10" s="55"/>
    </row>
    <row r="11" spans="1:4" ht="15.75" x14ac:dyDescent="0.25">
      <c r="A11" s="50"/>
      <c r="B11" s="50"/>
      <c r="C11" s="50"/>
      <c r="D11" s="50"/>
    </row>
    <row r="12" spans="1:4" ht="15.75" x14ac:dyDescent="0.2">
      <c r="A12" s="51" t="s">
        <v>297</v>
      </c>
      <c r="B12" s="52"/>
      <c r="C12" s="52"/>
      <c r="D12" s="52"/>
    </row>
    <row r="13" spans="1:4" ht="16.5" thickBot="1" x14ac:dyDescent="0.3">
      <c r="A13" s="53"/>
      <c r="B13" s="53"/>
      <c r="C13" s="53"/>
      <c r="D13" s="53"/>
    </row>
    <row r="14" spans="1:4" ht="16.5" thickBot="1" x14ac:dyDescent="0.25">
      <c r="A14" s="36" t="s">
        <v>37</v>
      </c>
      <c r="B14" s="37" t="s">
        <v>38</v>
      </c>
      <c r="C14" s="2" t="s">
        <v>39</v>
      </c>
      <c r="D14" s="3" t="s">
        <v>40</v>
      </c>
    </row>
    <row r="15" spans="1:4" ht="16.5" thickBot="1" x14ac:dyDescent="0.25">
      <c r="A15" s="38" t="s">
        <v>41</v>
      </c>
      <c r="B15" s="39" t="s">
        <v>42</v>
      </c>
      <c r="C15" s="3" t="s">
        <v>43</v>
      </c>
      <c r="D15" s="3" t="s">
        <v>44</v>
      </c>
    </row>
    <row r="16" spans="1:4" ht="16.5" thickBot="1" x14ac:dyDescent="0.25">
      <c r="A16" s="4" t="s">
        <v>5</v>
      </c>
      <c r="B16" s="2"/>
      <c r="C16" s="40"/>
      <c r="D16" s="9">
        <f>D17+D102+D148+D165+D183+D195+D208+D224+D237+D242+D262+D280+D302+D310+D315+D319+D323</f>
        <v>388465.19999999995</v>
      </c>
    </row>
    <row r="17" spans="1:4" ht="51.75" customHeight="1" thickBot="1" x14ac:dyDescent="0.25">
      <c r="A17" s="41" t="s">
        <v>2</v>
      </c>
      <c r="B17" s="2" t="s">
        <v>6</v>
      </c>
      <c r="C17" s="3"/>
      <c r="D17" s="7">
        <f>D18+D36+D76+D79+D82+D85+D88+D95</f>
        <v>190336.79999999996</v>
      </c>
    </row>
    <row r="18" spans="1:4" ht="35.25" customHeight="1" thickBot="1" x14ac:dyDescent="0.25">
      <c r="A18" s="1" t="s">
        <v>45</v>
      </c>
      <c r="B18" s="2" t="s">
        <v>46</v>
      </c>
      <c r="C18" s="3"/>
      <c r="D18" s="3">
        <f>D19</f>
        <v>18558.3</v>
      </c>
    </row>
    <row r="19" spans="1:4" ht="54.75" customHeight="1" thickBot="1" x14ac:dyDescent="0.25">
      <c r="A19" s="1" t="s">
        <v>47</v>
      </c>
      <c r="B19" s="2" t="s">
        <v>48</v>
      </c>
      <c r="C19" s="3"/>
      <c r="D19" s="3">
        <f>D20+D22+D24+D26+D28+D34+$AD:$AD+D30+D32</f>
        <v>18558.3</v>
      </c>
    </row>
    <row r="20" spans="1:4" ht="95.25" customHeight="1" thickBot="1" x14ac:dyDescent="0.25">
      <c r="A20" s="1" t="s">
        <v>49</v>
      </c>
      <c r="B20" s="2" t="s">
        <v>298</v>
      </c>
      <c r="C20" s="3"/>
      <c r="D20" s="3">
        <f>D21</f>
        <v>18.899999999999999</v>
      </c>
    </row>
    <row r="21" spans="1:4" ht="20.25" customHeight="1" thickBot="1" x14ac:dyDescent="0.25">
      <c r="A21" s="4" t="s">
        <v>50</v>
      </c>
      <c r="B21" s="2" t="s">
        <v>298</v>
      </c>
      <c r="C21" s="3" t="s">
        <v>51</v>
      </c>
      <c r="D21" s="3">
        <v>18.899999999999999</v>
      </c>
    </row>
    <row r="22" spans="1:4" ht="118.5" customHeight="1" thickBot="1" x14ac:dyDescent="0.25">
      <c r="A22" s="1" t="s">
        <v>52</v>
      </c>
      <c r="B22" s="2" t="s">
        <v>299</v>
      </c>
      <c r="C22" s="3"/>
      <c r="D22" s="3">
        <f>D23</f>
        <v>408.9</v>
      </c>
    </row>
    <row r="23" spans="1:4" ht="16.5" thickBot="1" x14ac:dyDescent="0.25">
      <c r="A23" s="4" t="s">
        <v>50</v>
      </c>
      <c r="B23" s="2" t="s">
        <v>299</v>
      </c>
      <c r="C23" s="3" t="s">
        <v>51</v>
      </c>
      <c r="D23" s="3">
        <v>408.9</v>
      </c>
    </row>
    <row r="24" spans="1:4" ht="98.25" customHeight="1" thickBot="1" x14ac:dyDescent="0.25">
      <c r="A24" s="1" t="s">
        <v>53</v>
      </c>
      <c r="B24" s="2" t="s">
        <v>54</v>
      </c>
      <c r="C24" s="3"/>
      <c r="D24" s="3">
        <f>D25</f>
        <v>558.1</v>
      </c>
    </row>
    <row r="25" spans="1:4" ht="16.5" thickBot="1" x14ac:dyDescent="0.25">
      <c r="A25" s="4" t="s">
        <v>50</v>
      </c>
      <c r="B25" s="2" t="s">
        <v>54</v>
      </c>
      <c r="C25" s="3" t="s">
        <v>51</v>
      </c>
      <c r="D25" s="3">
        <v>558.1</v>
      </c>
    </row>
    <row r="26" spans="1:4" ht="95.25" thickBot="1" x14ac:dyDescent="0.25">
      <c r="A26" s="1" t="s">
        <v>55</v>
      </c>
      <c r="B26" s="2" t="s">
        <v>300</v>
      </c>
      <c r="C26" s="3"/>
      <c r="D26" s="3">
        <f>D27</f>
        <v>8727</v>
      </c>
    </row>
    <row r="27" spans="1:4" ht="16.5" thickBot="1" x14ac:dyDescent="0.25">
      <c r="A27" s="4" t="s">
        <v>50</v>
      </c>
      <c r="B27" s="2" t="s">
        <v>300</v>
      </c>
      <c r="C27" s="3" t="s">
        <v>51</v>
      </c>
      <c r="D27" s="3">
        <v>8727</v>
      </c>
    </row>
    <row r="28" spans="1:4" ht="95.25" thickBot="1" x14ac:dyDescent="0.25">
      <c r="A28" s="1" t="s">
        <v>324</v>
      </c>
      <c r="B28" s="2" t="s">
        <v>325</v>
      </c>
      <c r="C28" s="3"/>
      <c r="D28" s="3">
        <f>D29</f>
        <v>0</v>
      </c>
    </row>
    <row r="29" spans="1:4" ht="16.5" thickBot="1" x14ac:dyDescent="0.25">
      <c r="A29" s="4" t="s">
        <v>50</v>
      </c>
      <c r="B29" s="2" t="s">
        <v>325</v>
      </c>
      <c r="C29" s="3">
        <v>610</v>
      </c>
      <c r="D29" s="3">
        <v>0</v>
      </c>
    </row>
    <row r="30" spans="1:4" ht="111" thickBot="1" x14ac:dyDescent="0.25">
      <c r="A30" s="1" t="s">
        <v>365</v>
      </c>
      <c r="B30" s="2" t="s">
        <v>366</v>
      </c>
      <c r="C30" s="3"/>
      <c r="D30" s="3">
        <f>D31</f>
        <v>0</v>
      </c>
    </row>
    <row r="31" spans="1:4" ht="16.5" thickBot="1" x14ac:dyDescent="0.25">
      <c r="A31" s="4" t="s">
        <v>50</v>
      </c>
      <c r="B31" s="2" t="s">
        <v>366</v>
      </c>
      <c r="C31" s="3">
        <v>610</v>
      </c>
      <c r="D31" s="3">
        <v>0</v>
      </c>
    </row>
    <row r="32" spans="1:4" ht="48" thickBot="1" x14ac:dyDescent="0.25">
      <c r="A32" s="1" t="s">
        <v>370</v>
      </c>
      <c r="B32" s="2" t="s">
        <v>369</v>
      </c>
      <c r="C32" s="3"/>
      <c r="D32" s="3">
        <f>D33</f>
        <v>0</v>
      </c>
    </row>
    <row r="33" spans="1:4" ht="16.5" thickBot="1" x14ac:dyDescent="0.25">
      <c r="A33" s="4" t="s">
        <v>50</v>
      </c>
      <c r="B33" s="2" t="s">
        <v>369</v>
      </c>
      <c r="C33" s="3">
        <v>610</v>
      </c>
      <c r="D33" s="3">
        <v>0</v>
      </c>
    </row>
    <row r="34" spans="1:4" ht="32.25" thickBot="1" x14ac:dyDescent="0.25">
      <c r="A34" s="1" t="s">
        <v>56</v>
      </c>
      <c r="B34" s="2" t="s">
        <v>57</v>
      </c>
      <c r="C34" s="3"/>
      <c r="D34" s="3">
        <f>D35</f>
        <v>8845.4</v>
      </c>
    </row>
    <row r="35" spans="1:4" ht="16.5" thickBot="1" x14ac:dyDescent="0.25">
      <c r="A35" s="4" t="s">
        <v>50</v>
      </c>
      <c r="B35" s="2" t="s">
        <v>57</v>
      </c>
      <c r="C35" s="3" t="s">
        <v>51</v>
      </c>
      <c r="D35" s="3">
        <v>8845.4</v>
      </c>
    </row>
    <row r="36" spans="1:4" ht="32.25" thickBot="1" x14ac:dyDescent="0.25">
      <c r="A36" s="1" t="s">
        <v>58</v>
      </c>
      <c r="B36" s="2" t="s">
        <v>59</v>
      </c>
      <c r="C36" s="3"/>
      <c r="D36" s="3">
        <f>D37+D63</f>
        <v>145754</v>
      </c>
    </row>
    <row r="37" spans="1:4" ht="48" thickBot="1" x14ac:dyDescent="0.25">
      <c r="A37" s="1" t="s">
        <v>60</v>
      </c>
      <c r="B37" s="2" t="s">
        <v>61</v>
      </c>
      <c r="C37" s="3"/>
      <c r="D37" s="3">
        <f>D38+D40+D42+D44+D46+D51+D53+D57+D59+D61+D55</f>
        <v>141415</v>
      </c>
    </row>
    <row r="38" spans="1:4" ht="95.25" thickBot="1" x14ac:dyDescent="0.25">
      <c r="A38" s="1" t="s">
        <v>49</v>
      </c>
      <c r="B38" s="2" t="s">
        <v>62</v>
      </c>
      <c r="C38" s="3"/>
      <c r="D38" s="3">
        <f>D39</f>
        <v>14.2</v>
      </c>
    </row>
    <row r="39" spans="1:4" ht="16.5" thickBot="1" x14ac:dyDescent="0.25">
      <c r="A39" s="4" t="s">
        <v>50</v>
      </c>
      <c r="B39" s="2" t="s">
        <v>62</v>
      </c>
      <c r="C39" s="3" t="s">
        <v>51</v>
      </c>
      <c r="D39" s="3">
        <v>14.2</v>
      </c>
    </row>
    <row r="40" spans="1:4" ht="111" thickBot="1" x14ac:dyDescent="0.25">
      <c r="A40" s="1" t="s">
        <v>52</v>
      </c>
      <c r="B40" s="2" t="s">
        <v>63</v>
      </c>
      <c r="C40" s="3"/>
      <c r="D40" s="3">
        <f>D41</f>
        <v>78.5</v>
      </c>
    </row>
    <row r="41" spans="1:4" ht="16.5" thickBot="1" x14ac:dyDescent="0.25">
      <c r="A41" s="4" t="s">
        <v>50</v>
      </c>
      <c r="B41" s="2" t="s">
        <v>63</v>
      </c>
      <c r="C41" s="3" t="s">
        <v>51</v>
      </c>
      <c r="D41" s="3">
        <v>78.5</v>
      </c>
    </row>
    <row r="42" spans="1:4" ht="63.75" thickBot="1" x14ac:dyDescent="0.25">
      <c r="A42" s="1" t="s">
        <v>64</v>
      </c>
      <c r="B42" s="2" t="s">
        <v>65</v>
      </c>
      <c r="C42" s="3"/>
      <c r="D42" s="3">
        <f>D43</f>
        <v>1598.3</v>
      </c>
    </row>
    <row r="43" spans="1:4" ht="16.5" thickBot="1" x14ac:dyDescent="0.25">
      <c r="A43" s="4" t="s">
        <v>50</v>
      </c>
      <c r="B43" s="2" t="s">
        <v>65</v>
      </c>
      <c r="C43" s="3" t="s">
        <v>51</v>
      </c>
      <c r="D43" s="3">
        <v>1598.3</v>
      </c>
    </row>
    <row r="44" spans="1:4" ht="95.25" thickBot="1" x14ac:dyDescent="0.25">
      <c r="A44" s="1" t="s">
        <v>53</v>
      </c>
      <c r="B44" s="2" t="s">
        <v>66</v>
      </c>
      <c r="C44" s="3"/>
      <c r="D44" s="3">
        <f>D45</f>
        <v>4360</v>
      </c>
    </row>
    <row r="45" spans="1:4" ht="16.5" thickBot="1" x14ac:dyDescent="0.25">
      <c r="A45" s="4" t="s">
        <v>50</v>
      </c>
      <c r="B45" s="2" t="s">
        <v>66</v>
      </c>
      <c r="C45" s="3" t="s">
        <v>51</v>
      </c>
      <c r="D45" s="3">
        <v>4360</v>
      </c>
    </row>
    <row r="46" spans="1:4" ht="205.5" thickBot="1" x14ac:dyDescent="0.25">
      <c r="A46" s="1" t="s">
        <v>67</v>
      </c>
      <c r="B46" s="2" t="s">
        <v>68</v>
      </c>
      <c r="C46" s="3"/>
      <c r="D46" s="3">
        <f>D47+D49</f>
        <v>93074.799999999988</v>
      </c>
    </row>
    <row r="47" spans="1:4" ht="48" thickBot="1" x14ac:dyDescent="0.25">
      <c r="A47" s="1" t="s">
        <v>69</v>
      </c>
      <c r="B47" s="2" t="s">
        <v>68</v>
      </c>
      <c r="C47" s="3"/>
      <c r="D47" s="3">
        <f>D48</f>
        <v>70686.7</v>
      </c>
    </row>
    <row r="48" spans="1:4" ht="16.5" thickBot="1" x14ac:dyDescent="0.25">
      <c r="A48" s="4" t="s">
        <v>50</v>
      </c>
      <c r="B48" s="2" t="s">
        <v>68</v>
      </c>
      <c r="C48" s="3" t="s">
        <v>51</v>
      </c>
      <c r="D48" s="3">
        <v>70686.7</v>
      </c>
    </row>
    <row r="49" spans="1:4" ht="63.75" thickBot="1" x14ac:dyDescent="0.25">
      <c r="A49" s="1" t="s">
        <v>70</v>
      </c>
      <c r="B49" s="2" t="s">
        <v>68</v>
      </c>
      <c r="C49" s="3"/>
      <c r="D49" s="3">
        <f>D50</f>
        <v>22388.1</v>
      </c>
    </row>
    <row r="50" spans="1:4" ht="16.5" thickBot="1" x14ac:dyDescent="0.25">
      <c r="A50" s="4" t="s">
        <v>50</v>
      </c>
      <c r="B50" s="2" t="s">
        <v>68</v>
      </c>
      <c r="C50" s="3" t="s">
        <v>51</v>
      </c>
      <c r="D50" s="3">
        <v>22388.1</v>
      </c>
    </row>
    <row r="51" spans="1:4" ht="81.75" customHeight="1" thickBot="1" x14ac:dyDescent="0.25">
      <c r="A51" s="1" t="s">
        <v>327</v>
      </c>
      <c r="B51" s="2" t="s">
        <v>326</v>
      </c>
      <c r="C51" s="3"/>
      <c r="D51" s="3">
        <f>D52</f>
        <v>430.2</v>
      </c>
    </row>
    <row r="52" spans="1:4" ht="16.5" thickBot="1" x14ac:dyDescent="0.25">
      <c r="A52" s="4" t="s">
        <v>50</v>
      </c>
      <c r="B52" s="2" t="s">
        <v>326</v>
      </c>
      <c r="C52" s="3" t="s">
        <v>51</v>
      </c>
      <c r="D52" s="3">
        <v>430.2</v>
      </c>
    </row>
    <row r="53" spans="1:4" ht="95.25" thickBot="1" x14ac:dyDescent="0.25">
      <c r="A53" s="1" t="s">
        <v>71</v>
      </c>
      <c r="B53" s="2" t="s">
        <v>292</v>
      </c>
      <c r="C53" s="3"/>
      <c r="D53" s="3">
        <f>D54</f>
        <v>853.3</v>
      </c>
    </row>
    <row r="54" spans="1:4" ht="16.5" thickBot="1" x14ac:dyDescent="0.25">
      <c r="A54" s="4" t="s">
        <v>50</v>
      </c>
      <c r="B54" s="2" t="s">
        <v>292</v>
      </c>
      <c r="C54" s="3" t="s">
        <v>51</v>
      </c>
      <c r="D54" s="3">
        <v>853.3</v>
      </c>
    </row>
    <row r="55" spans="1:4" ht="95.25" thickBot="1" x14ac:dyDescent="0.25">
      <c r="A55" s="1" t="s">
        <v>381</v>
      </c>
      <c r="B55" s="3" t="s">
        <v>380</v>
      </c>
      <c r="C55" s="3"/>
      <c r="D55" s="3">
        <f>D56</f>
        <v>123</v>
      </c>
    </row>
    <row r="56" spans="1:4" ht="16.5" thickBot="1" x14ac:dyDescent="0.25">
      <c r="A56" s="1" t="s">
        <v>50</v>
      </c>
      <c r="B56" s="3" t="s">
        <v>379</v>
      </c>
      <c r="C56" s="3">
        <v>610</v>
      </c>
      <c r="D56" s="3">
        <v>123</v>
      </c>
    </row>
    <row r="57" spans="1:4" ht="63.75" thickBot="1" x14ac:dyDescent="0.25">
      <c r="A57" s="1" t="s">
        <v>72</v>
      </c>
      <c r="B57" s="2" t="s">
        <v>73</v>
      </c>
      <c r="C57" s="3"/>
      <c r="D57" s="3">
        <f>D58</f>
        <v>30</v>
      </c>
    </row>
    <row r="58" spans="1:4" ht="16.5" thickBot="1" x14ac:dyDescent="0.25">
      <c r="A58" s="4" t="s">
        <v>50</v>
      </c>
      <c r="B58" s="2" t="s">
        <v>73</v>
      </c>
      <c r="C58" s="3" t="s">
        <v>51</v>
      </c>
      <c r="D58" s="3">
        <v>30</v>
      </c>
    </row>
    <row r="59" spans="1:4" ht="48" thickBot="1" x14ac:dyDescent="0.25">
      <c r="A59" s="1" t="s">
        <v>74</v>
      </c>
      <c r="B59" s="2" t="s">
        <v>293</v>
      </c>
      <c r="C59" s="3"/>
      <c r="D59" s="3">
        <f>D60</f>
        <v>2321.6</v>
      </c>
    </row>
    <row r="60" spans="1:4" ht="16.5" thickBot="1" x14ac:dyDescent="0.25">
      <c r="A60" s="4" t="s">
        <v>50</v>
      </c>
      <c r="B60" s="2" t="s">
        <v>293</v>
      </c>
      <c r="C60" s="3" t="s">
        <v>51</v>
      </c>
      <c r="D60" s="3">
        <v>2321.6</v>
      </c>
    </row>
    <row r="61" spans="1:4" ht="63.75" thickBot="1" x14ac:dyDescent="0.25">
      <c r="A61" s="1" t="s">
        <v>75</v>
      </c>
      <c r="B61" s="2" t="s">
        <v>76</v>
      </c>
      <c r="C61" s="3"/>
      <c r="D61" s="3">
        <f>D62</f>
        <v>38531.1</v>
      </c>
    </row>
    <row r="62" spans="1:4" ht="16.5" thickBot="1" x14ac:dyDescent="0.25">
      <c r="A62" s="4" t="s">
        <v>50</v>
      </c>
      <c r="B62" s="2" t="s">
        <v>76</v>
      </c>
      <c r="C62" s="3" t="s">
        <v>51</v>
      </c>
      <c r="D62" s="3">
        <v>38531.1</v>
      </c>
    </row>
    <row r="63" spans="1:4" ht="48" thickBot="1" x14ac:dyDescent="0.25">
      <c r="A63" s="1" t="s">
        <v>77</v>
      </c>
      <c r="B63" s="2" t="s">
        <v>78</v>
      </c>
      <c r="C63" s="3"/>
      <c r="D63" s="3">
        <f>D64+D74+D70+D66+D68+D72</f>
        <v>4339</v>
      </c>
    </row>
    <row r="64" spans="1:4" ht="95.25" thickBot="1" x14ac:dyDescent="0.25">
      <c r="A64" s="1" t="s">
        <v>53</v>
      </c>
      <c r="B64" s="2" t="s">
        <v>79</v>
      </c>
      <c r="C64" s="3"/>
      <c r="D64" s="3">
        <f>D65</f>
        <v>135.6</v>
      </c>
    </row>
    <row r="65" spans="1:4" ht="16.5" thickBot="1" x14ac:dyDescent="0.25">
      <c r="A65" s="4" t="s">
        <v>50</v>
      </c>
      <c r="B65" s="2" t="s">
        <v>79</v>
      </c>
      <c r="C65" s="3" t="s">
        <v>51</v>
      </c>
      <c r="D65" s="3">
        <v>135.6</v>
      </c>
    </row>
    <row r="66" spans="1:4" ht="79.5" thickBot="1" x14ac:dyDescent="0.25">
      <c r="A66" s="1" t="s">
        <v>372</v>
      </c>
      <c r="B66" s="2" t="s">
        <v>371</v>
      </c>
      <c r="C66" s="3"/>
      <c r="D66" s="3">
        <f>D67</f>
        <v>0</v>
      </c>
    </row>
    <row r="67" spans="1:4" ht="16.5" thickBot="1" x14ac:dyDescent="0.25">
      <c r="A67" s="4" t="s">
        <v>50</v>
      </c>
      <c r="B67" s="2" t="s">
        <v>371</v>
      </c>
      <c r="C67" s="3" t="s">
        <v>51</v>
      </c>
      <c r="D67" s="3">
        <v>0</v>
      </c>
    </row>
    <row r="68" spans="1:4" ht="63.75" thickBot="1" x14ac:dyDescent="0.25">
      <c r="A68" s="1" t="s">
        <v>388</v>
      </c>
      <c r="B68" s="3" t="s">
        <v>389</v>
      </c>
      <c r="C68" s="3"/>
      <c r="D68" s="3">
        <f>D69</f>
        <v>0</v>
      </c>
    </row>
    <row r="69" spans="1:4" ht="14.25" customHeight="1" thickBot="1" x14ac:dyDescent="0.25">
      <c r="A69" s="4" t="s">
        <v>50</v>
      </c>
      <c r="B69" s="3" t="s">
        <v>389</v>
      </c>
      <c r="C69" s="3">
        <v>610</v>
      </c>
      <c r="D69" s="3">
        <v>0</v>
      </c>
    </row>
    <row r="70" spans="1:4" ht="48" hidden="1" thickBot="1" x14ac:dyDescent="0.25">
      <c r="A70" s="1" t="s">
        <v>370</v>
      </c>
      <c r="B70" s="2" t="s">
        <v>391</v>
      </c>
      <c r="C70" s="3"/>
      <c r="D70" s="3">
        <f>D71</f>
        <v>0</v>
      </c>
    </row>
    <row r="71" spans="1:4" ht="16.5" hidden="1" thickBot="1" x14ac:dyDescent="0.25">
      <c r="A71" s="4" t="s">
        <v>50</v>
      </c>
      <c r="B71" s="2" t="s">
        <v>391</v>
      </c>
      <c r="C71" s="3" t="s">
        <v>51</v>
      </c>
      <c r="D71" s="3">
        <v>0</v>
      </c>
    </row>
    <row r="72" spans="1:4" ht="67.5" hidden="1" customHeight="1" thickBot="1" x14ac:dyDescent="0.25">
      <c r="A72" s="4" t="s">
        <v>406</v>
      </c>
      <c r="B72" s="2" t="s">
        <v>405</v>
      </c>
      <c r="C72" s="3"/>
      <c r="D72" s="3">
        <f>D73</f>
        <v>0</v>
      </c>
    </row>
    <row r="73" spans="1:4" ht="16.5" hidden="1" thickBot="1" x14ac:dyDescent="0.25">
      <c r="A73" s="4" t="s">
        <v>50</v>
      </c>
      <c r="B73" s="2" t="s">
        <v>405</v>
      </c>
      <c r="C73" s="3" t="s">
        <v>51</v>
      </c>
      <c r="D73" s="3">
        <v>0</v>
      </c>
    </row>
    <row r="74" spans="1:4" ht="48" thickBot="1" x14ac:dyDescent="0.25">
      <c r="A74" s="1" t="s">
        <v>80</v>
      </c>
      <c r="B74" s="2" t="s">
        <v>81</v>
      </c>
      <c r="C74" s="3"/>
      <c r="D74" s="3">
        <f>D75</f>
        <v>4203.3999999999996</v>
      </c>
    </row>
    <row r="75" spans="1:4" ht="16.5" thickBot="1" x14ac:dyDescent="0.25">
      <c r="A75" s="4" t="s">
        <v>50</v>
      </c>
      <c r="B75" s="2" t="s">
        <v>81</v>
      </c>
      <c r="C75" s="3" t="s">
        <v>51</v>
      </c>
      <c r="D75" s="3">
        <v>4203.3999999999996</v>
      </c>
    </row>
    <row r="76" spans="1:4" ht="111" thickBot="1" x14ac:dyDescent="0.25">
      <c r="A76" s="1" t="s">
        <v>338</v>
      </c>
      <c r="B76" s="2" t="s">
        <v>309</v>
      </c>
      <c r="C76" s="3"/>
      <c r="D76" s="3">
        <f>D77+D78</f>
        <v>10837.4</v>
      </c>
    </row>
    <row r="77" spans="1:4" ht="32.25" thickBot="1" x14ac:dyDescent="0.25">
      <c r="A77" s="1" t="s">
        <v>82</v>
      </c>
      <c r="B77" s="2" t="s">
        <v>309</v>
      </c>
      <c r="C77" s="3" t="s">
        <v>83</v>
      </c>
      <c r="D77" s="3">
        <v>10831</v>
      </c>
    </row>
    <row r="78" spans="1:4" ht="48" thickBot="1" x14ac:dyDescent="0.25">
      <c r="A78" s="1" t="s">
        <v>312</v>
      </c>
      <c r="B78" s="2" t="s">
        <v>309</v>
      </c>
      <c r="C78" s="3">
        <v>321</v>
      </c>
      <c r="D78" s="3">
        <v>6.4</v>
      </c>
    </row>
    <row r="79" spans="1:4" ht="79.5" thickBot="1" x14ac:dyDescent="0.25">
      <c r="A79" s="1" t="s">
        <v>84</v>
      </c>
      <c r="B79" s="2" t="s">
        <v>85</v>
      </c>
      <c r="C79" s="3"/>
      <c r="D79" s="3">
        <f>D80+D81</f>
        <v>198.29999999999998</v>
      </c>
    </row>
    <row r="80" spans="1:4" ht="48" thickBot="1" x14ac:dyDescent="0.25">
      <c r="A80" s="1" t="s">
        <v>86</v>
      </c>
      <c r="B80" s="2" t="s">
        <v>85</v>
      </c>
      <c r="C80" s="3" t="s">
        <v>87</v>
      </c>
      <c r="D80" s="3">
        <v>186.2</v>
      </c>
    </row>
    <row r="81" spans="1:4" ht="48" thickBot="1" x14ac:dyDescent="0.25">
      <c r="A81" s="1" t="s">
        <v>88</v>
      </c>
      <c r="B81" s="2" t="s">
        <v>85</v>
      </c>
      <c r="C81" s="3" t="s">
        <v>89</v>
      </c>
      <c r="D81" s="3">
        <v>12.1</v>
      </c>
    </row>
    <row r="82" spans="1:4" ht="126.75" thickBot="1" x14ac:dyDescent="0.25">
      <c r="A82" s="1" t="s">
        <v>90</v>
      </c>
      <c r="B82" s="2" t="s">
        <v>91</v>
      </c>
      <c r="C82" s="3"/>
      <c r="D82" s="3">
        <f>D83+D84</f>
        <v>2510.8000000000002</v>
      </c>
    </row>
    <row r="83" spans="1:4" ht="48" thickBot="1" x14ac:dyDescent="0.25">
      <c r="A83" s="1" t="s">
        <v>88</v>
      </c>
      <c r="B83" s="2" t="s">
        <v>91</v>
      </c>
      <c r="C83" s="3" t="s">
        <v>89</v>
      </c>
      <c r="D83" s="3">
        <v>12.5</v>
      </c>
    </row>
    <row r="84" spans="1:4" ht="32.25" thickBot="1" x14ac:dyDescent="0.25">
      <c r="A84" s="1" t="s">
        <v>92</v>
      </c>
      <c r="B84" s="2" t="s">
        <v>91</v>
      </c>
      <c r="C84" s="3" t="s">
        <v>93</v>
      </c>
      <c r="D84" s="3">
        <v>2498.3000000000002</v>
      </c>
    </row>
    <row r="85" spans="1:4" ht="174" thickBot="1" x14ac:dyDescent="0.25">
      <c r="A85" s="8" t="s">
        <v>329</v>
      </c>
      <c r="B85" s="2" t="s">
        <v>328</v>
      </c>
      <c r="C85" s="3"/>
      <c r="D85" s="3">
        <f>D86+D87</f>
        <v>26</v>
      </c>
    </row>
    <row r="86" spans="1:4" ht="48" thickBot="1" x14ac:dyDescent="0.25">
      <c r="A86" s="1" t="s">
        <v>88</v>
      </c>
      <c r="B86" s="2" t="s">
        <v>328</v>
      </c>
      <c r="C86" s="3" t="s">
        <v>89</v>
      </c>
      <c r="D86" s="3">
        <v>0.1</v>
      </c>
    </row>
    <row r="87" spans="1:4" ht="32.25" thickBot="1" x14ac:dyDescent="0.25">
      <c r="A87" s="1" t="s">
        <v>92</v>
      </c>
      <c r="B87" s="2" t="s">
        <v>328</v>
      </c>
      <c r="C87" s="3" t="s">
        <v>93</v>
      </c>
      <c r="D87" s="3">
        <v>25.9</v>
      </c>
    </row>
    <row r="88" spans="1:4" ht="63.75" thickBot="1" x14ac:dyDescent="0.25">
      <c r="A88" s="1" t="s">
        <v>94</v>
      </c>
      <c r="B88" s="2" t="s">
        <v>95</v>
      </c>
      <c r="C88" s="3"/>
      <c r="D88" s="3">
        <f>D89+D93</f>
        <v>1887.4</v>
      </c>
    </row>
    <row r="89" spans="1:4" ht="79.5" thickBot="1" x14ac:dyDescent="0.25">
      <c r="A89" s="1" t="s">
        <v>96</v>
      </c>
      <c r="B89" s="2" t="s">
        <v>97</v>
      </c>
      <c r="C89" s="3"/>
      <c r="D89" s="3">
        <f>D90+D91+D92</f>
        <v>1887.4</v>
      </c>
    </row>
    <row r="90" spans="1:4" ht="32.25" thickBot="1" x14ac:dyDescent="0.25">
      <c r="A90" s="1" t="s">
        <v>82</v>
      </c>
      <c r="B90" s="2" t="s">
        <v>97</v>
      </c>
      <c r="C90" s="3" t="s">
        <v>83</v>
      </c>
      <c r="D90" s="3">
        <v>1672.4</v>
      </c>
    </row>
    <row r="91" spans="1:4" ht="48" thickBot="1" x14ac:dyDescent="0.25">
      <c r="A91" s="1" t="s">
        <v>88</v>
      </c>
      <c r="B91" s="2" t="s">
        <v>97</v>
      </c>
      <c r="C91" s="3" t="s">
        <v>89</v>
      </c>
      <c r="D91" s="3">
        <v>214</v>
      </c>
    </row>
    <row r="92" spans="1:4" ht="15" customHeight="1" thickBot="1" x14ac:dyDescent="0.25">
      <c r="A92" s="4" t="s">
        <v>98</v>
      </c>
      <c r="B92" s="2" t="s">
        <v>97</v>
      </c>
      <c r="C92" s="3" t="s">
        <v>99</v>
      </c>
      <c r="D92" s="3">
        <v>1</v>
      </c>
    </row>
    <row r="93" spans="1:4" ht="48" hidden="1" thickBot="1" x14ac:dyDescent="0.25">
      <c r="A93" s="1" t="s">
        <v>370</v>
      </c>
      <c r="B93" s="2" t="s">
        <v>392</v>
      </c>
      <c r="C93" s="3"/>
      <c r="D93" s="3">
        <f>D94</f>
        <v>0</v>
      </c>
    </row>
    <row r="94" spans="1:4" ht="32.25" hidden="1" thickBot="1" x14ac:dyDescent="0.25">
      <c r="A94" s="1" t="s">
        <v>82</v>
      </c>
      <c r="B94" s="2" t="s">
        <v>392</v>
      </c>
      <c r="C94" s="3">
        <v>110</v>
      </c>
      <c r="D94" s="3">
        <v>0</v>
      </c>
    </row>
    <row r="95" spans="1:4" ht="63.75" thickBot="1" x14ac:dyDescent="0.25">
      <c r="A95" s="1" t="s">
        <v>100</v>
      </c>
      <c r="B95" s="2" t="s">
        <v>101</v>
      </c>
      <c r="C95" s="3"/>
      <c r="D95" s="3">
        <f>D96+D100</f>
        <v>10564.6</v>
      </c>
    </row>
    <row r="96" spans="1:4" ht="48" thickBot="1" x14ac:dyDescent="0.25">
      <c r="A96" s="1" t="s">
        <v>102</v>
      </c>
      <c r="B96" s="2" t="s">
        <v>103</v>
      </c>
      <c r="C96" s="3"/>
      <c r="D96" s="3">
        <f>D97+D98+D99</f>
        <v>10564.6</v>
      </c>
    </row>
    <row r="97" spans="1:4" ht="30" customHeight="1" thickBot="1" x14ac:dyDescent="0.25">
      <c r="A97" s="1" t="s">
        <v>82</v>
      </c>
      <c r="B97" s="2" t="s">
        <v>103</v>
      </c>
      <c r="C97" s="3" t="s">
        <v>83</v>
      </c>
      <c r="D97" s="3">
        <v>10564.6</v>
      </c>
    </row>
    <row r="98" spans="1:4" ht="2.25" hidden="1" customHeight="1" thickBot="1" x14ac:dyDescent="0.25">
      <c r="A98" s="1" t="s">
        <v>88</v>
      </c>
      <c r="B98" s="2" t="s">
        <v>103</v>
      </c>
      <c r="C98" s="3" t="s">
        <v>89</v>
      </c>
      <c r="D98" s="3">
        <v>0</v>
      </c>
    </row>
    <row r="99" spans="1:4" ht="16.5" hidden="1" thickBot="1" x14ac:dyDescent="0.25">
      <c r="A99" s="4" t="s">
        <v>98</v>
      </c>
      <c r="B99" s="2" t="s">
        <v>103</v>
      </c>
      <c r="C99" s="3" t="s">
        <v>99</v>
      </c>
      <c r="D99" s="3">
        <v>0</v>
      </c>
    </row>
    <row r="100" spans="1:4" ht="48" thickBot="1" x14ac:dyDescent="0.25">
      <c r="A100" s="1" t="s">
        <v>370</v>
      </c>
      <c r="B100" s="2" t="s">
        <v>393</v>
      </c>
      <c r="C100" s="3"/>
      <c r="D100" s="3">
        <f>D101</f>
        <v>0</v>
      </c>
    </row>
    <row r="101" spans="1:4" ht="32.25" thickBot="1" x14ac:dyDescent="0.25">
      <c r="A101" s="1" t="s">
        <v>82</v>
      </c>
      <c r="B101" s="2" t="s">
        <v>393</v>
      </c>
      <c r="C101" s="3">
        <v>110</v>
      </c>
      <c r="D101" s="3">
        <v>0</v>
      </c>
    </row>
    <row r="102" spans="1:4" ht="48" thickBot="1" x14ac:dyDescent="0.25">
      <c r="A102" s="1" t="s">
        <v>7</v>
      </c>
      <c r="B102" s="2" t="s">
        <v>8</v>
      </c>
      <c r="C102" s="3"/>
      <c r="D102" s="7">
        <f>D103+D128+D144</f>
        <v>39969.5</v>
      </c>
    </row>
    <row r="103" spans="1:4" ht="16.5" thickBot="1" x14ac:dyDescent="0.25">
      <c r="A103" s="4" t="s">
        <v>104</v>
      </c>
      <c r="B103" s="2" t="s">
        <v>105</v>
      </c>
      <c r="C103" s="3"/>
      <c r="D103" s="3">
        <f>D104+D106+D108+D110+D115+D117+D119+D113+D122</f>
        <v>31305.9</v>
      </c>
    </row>
    <row r="104" spans="1:4" ht="79.5" thickBot="1" x14ac:dyDescent="0.25">
      <c r="A104" s="1" t="s">
        <v>107</v>
      </c>
      <c r="B104" s="2" t="s">
        <v>108</v>
      </c>
      <c r="C104" s="3"/>
      <c r="D104" s="3">
        <f>D105</f>
        <v>212.8</v>
      </c>
    </row>
    <row r="105" spans="1:4" ht="16.5" thickBot="1" x14ac:dyDescent="0.25">
      <c r="A105" s="4" t="s">
        <v>50</v>
      </c>
      <c r="B105" s="2" t="s">
        <v>108</v>
      </c>
      <c r="C105" s="3" t="s">
        <v>51</v>
      </c>
      <c r="D105" s="3">
        <v>212.8</v>
      </c>
    </row>
    <row r="106" spans="1:4" ht="95.25" thickBot="1" x14ac:dyDescent="0.25">
      <c r="A106" s="1" t="s">
        <v>53</v>
      </c>
      <c r="B106" s="2" t="s">
        <v>109</v>
      </c>
      <c r="C106" s="3"/>
      <c r="D106" s="3">
        <f>D107</f>
        <v>208.9</v>
      </c>
    </row>
    <row r="107" spans="1:4" ht="16.5" thickBot="1" x14ac:dyDescent="0.25">
      <c r="A107" s="4" t="s">
        <v>50</v>
      </c>
      <c r="B107" s="2" t="s">
        <v>109</v>
      </c>
      <c r="C107" s="3" t="s">
        <v>51</v>
      </c>
      <c r="D107" s="3">
        <v>208.9</v>
      </c>
    </row>
    <row r="108" spans="1:4" ht="63.75" thickBot="1" x14ac:dyDescent="0.25">
      <c r="A108" s="1" t="s">
        <v>375</v>
      </c>
      <c r="B108" s="2" t="s">
        <v>374</v>
      </c>
      <c r="C108" s="3"/>
      <c r="D108" s="3">
        <f>D109</f>
        <v>0</v>
      </c>
    </row>
    <row r="109" spans="1:4" ht="16.5" thickBot="1" x14ac:dyDescent="0.25">
      <c r="A109" s="4" t="s">
        <v>50</v>
      </c>
      <c r="B109" s="2" t="s">
        <v>374</v>
      </c>
      <c r="C109" s="3" t="s">
        <v>51</v>
      </c>
      <c r="D109" s="3">
        <v>0</v>
      </c>
    </row>
    <row r="110" spans="1:4" ht="63.75" thickBot="1" x14ac:dyDescent="0.25">
      <c r="A110" s="1" t="s">
        <v>422</v>
      </c>
      <c r="B110" s="2" t="s">
        <v>421</v>
      </c>
      <c r="C110" s="3"/>
      <c r="D110" s="3">
        <f>D111+D112</f>
        <v>100.5</v>
      </c>
    </row>
    <row r="111" spans="1:4" ht="30" customHeight="1" thickBot="1" x14ac:dyDescent="0.25">
      <c r="A111" s="4" t="s">
        <v>50</v>
      </c>
      <c r="B111" s="2" t="s">
        <v>421</v>
      </c>
      <c r="C111" s="3">
        <v>610</v>
      </c>
      <c r="D111" s="3">
        <v>100.5</v>
      </c>
    </row>
    <row r="112" spans="1:4" ht="16.5" hidden="1" thickBot="1" x14ac:dyDescent="0.25">
      <c r="A112" s="4" t="s">
        <v>50</v>
      </c>
      <c r="B112" s="2" t="s">
        <v>394</v>
      </c>
      <c r="C112" s="3" t="s">
        <v>51</v>
      </c>
      <c r="D112" s="3">
        <v>0</v>
      </c>
    </row>
    <row r="113" spans="1:4" ht="79.5" thickBot="1" x14ac:dyDescent="0.25">
      <c r="A113" s="1" t="s">
        <v>387</v>
      </c>
      <c r="B113" s="3" t="s">
        <v>402</v>
      </c>
      <c r="C113" s="3"/>
      <c r="D113" s="3">
        <f>D114</f>
        <v>1020.4</v>
      </c>
    </row>
    <row r="114" spans="1:4" ht="16.5" thickBot="1" x14ac:dyDescent="0.25">
      <c r="A114" s="4" t="s">
        <v>50</v>
      </c>
      <c r="B114" s="3" t="s">
        <v>402</v>
      </c>
      <c r="C114" s="3">
        <v>610</v>
      </c>
      <c r="D114" s="3">
        <v>1020.4</v>
      </c>
    </row>
    <row r="115" spans="1:4" ht="48" thickBot="1" x14ac:dyDescent="0.25">
      <c r="A115" s="1" t="s">
        <v>383</v>
      </c>
      <c r="B115" s="2" t="s">
        <v>384</v>
      </c>
      <c r="C115" s="3"/>
      <c r="D115" s="3">
        <f>D116</f>
        <v>4031.5</v>
      </c>
    </row>
    <row r="116" spans="1:4" ht="32.25" thickBot="1" x14ac:dyDescent="0.25">
      <c r="A116" s="1" t="s">
        <v>82</v>
      </c>
      <c r="B116" s="2" t="s">
        <v>384</v>
      </c>
      <c r="C116" s="3">
        <v>110</v>
      </c>
      <c r="D116" s="3">
        <v>4031.5</v>
      </c>
    </row>
    <row r="117" spans="1:4" ht="48" thickBot="1" x14ac:dyDescent="0.25">
      <c r="A117" s="1" t="s">
        <v>110</v>
      </c>
      <c r="B117" s="2" t="s">
        <v>111</v>
      </c>
      <c r="C117" s="3"/>
      <c r="D117" s="3">
        <f>D118</f>
        <v>20231.099999999999</v>
      </c>
    </row>
    <row r="118" spans="1:4" ht="16.5" thickBot="1" x14ac:dyDescent="0.25">
      <c r="A118" s="4" t="s">
        <v>50</v>
      </c>
      <c r="B118" s="2" t="s">
        <v>111</v>
      </c>
      <c r="C118" s="3" t="s">
        <v>51</v>
      </c>
      <c r="D118" s="3">
        <v>20231.099999999999</v>
      </c>
    </row>
    <row r="119" spans="1:4" ht="63.75" thickBot="1" x14ac:dyDescent="0.25">
      <c r="A119" s="1" t="s">
        <v>339</v>
      </c>
      <c r="B119" s="2" t="s">
        <v>340</v>
      </c>
      <c r="C119" s="3"/>
      <c r="D119" s="3">
        <f>D126+D120+D124</f>
        <v>5500.7</v>
      </c>
    </row>
    <row r="120" spans="1:4" ht="79.5" thickBot="1" x14ac:dyDescent="0.25">
      <c r="A120" s="1" t="s">
        <v>372</v>
      </c>
      <c r="B120" s="2" t="s">
        <v>373</v>
      </c>
      <c r="C120" s="3"/>
      <c r="D120" s="3">
        <f>D121</f>
        <v>0</v>
      </c>
    </row>
    <row r="121" spans="1:4" ht="16.5" thickBot="1" x14ac:dyDescent="0.25">
      <c r="A121" s="4" t="s">
        <v>50</v>
      </c>
      <c r="B121" s="2" t="s">
        <v>373</v>
      </c>
      <c r="C121" s="3">
        <v>610</v>
      </c>
      <c r="D121" s="3">
        <v>0</v>
      </c>
    </row>
    <row r="122" spans="1:4" ht="46.5" customHeight="1" thickBot="1" x14ac:dyDescent="0.25">
      <c r="A122" s="4" t="s">
        <v>419</v>
      </c>
      <c r="B122" s="2" t="s">
        <v>418</v>
      </c>
      <c r="C122" s="3"/>
      <c r="D122" s="3">
        <f>D123</f>
        <v>0</v>
      </c>
    </row>
    <row r="123" spans="1:4" ht="16.5" thickBot="1" x14ac:dyDescent="0.25">
      <c r="A123" s="4" t="s">
        <v>50</v>
      </c>
      <c r="B123" s="2" t="s">
        <v>418</v>
      </c>
      <c r="C123" s="3">
        <v>610</v>
      </c>
      <c r="D123" s="3">
        <v>0</v>
      </c>
    </row>
    <row r="124" spans="1:4" ht="32.25" thickBot="1" x14ac:dyDescent="0.25">
      <c r="A124" s="1" t="s">
        <v>413</v>
      </c>
      <c r="B124" s="2" t="s">
        <v>416</v>
      </c>
      <c r="C124" s="3"/>
      <c r="D124" s="3">
        <f>D125</f>
        <v>60.3</v>
      </c>
    </row>
    <row r="125" spans="1:4" ht="16.5" thickBot="1" x14ac:dyDescent="0.25">
      <c r="A125" s="4" t="s">
        <v>50</v>
      </c>
      <c r="B125" s="2" t="s">
        <v>416</v>
      </c>
      <c r="C125" s="3">
        <v>610</v>
      </c>
      <c r="D125" s="3">
        <v>60.3</v>
      </c>
    </row>
    <row r="126" spans="1:4" ht="48" thickBot="1" x14ac:dyDescent="0.25">
      <c r="A126" s="1" t="s">
        <v>80</v>
      </c>
      <c r="B126" s="2" t="s">
        <v>106</v>
      </c>
      <c r="C126" s="3"/>
      <c r="D126" s="3">
        <f>D127</f>
        <v>5440.4</v>
      </c>
    </row>
    <row r="127" spans="1:4" ht="16.5" thickBot="1" x14ac:dyDescent="0.25">
      <c r="A127" s="4" t="s">
        <v>50</v>
      </c>
      <c r="B127" s="2" t="s">
        <v>106</v>
      </c>
      <c r="C127" s="3" t="s">
        <v>51</v>
      </c>
      <c r="D127" s="3">
        <v>5440.4</v>
      </c>
    </row>
    <row r="128" spans="1:4" ht="16.5" thickBot="1" x14ac:dyDescent="0.25">
      <c r="A128" s="4" t="s">
        <v>112</v>
      </c>
      <c r="B128" s="2" t="s">
        <v>294</v>
      </c>
      <c r="C128" s="3"/>
      <c r="D128" s="3">
        <f>D129</f>
        <v>8372.9</v>
      </c>
    </row>
    <row r="129" spans="1:4" ht="32.25" thickBot="1" x14ac:dyDescent="0.25">
      <c r="A129" s="1" t="s">
        <v>113</v>
      </c>
      <c r="B129" s="2" t="s">
        <v>114</v>
      </c>
      <c r="C129" s="3"/>
      <c r="D129" s="3">
        <f>D130+D132+D142+D134+D136+D138+D140</f>
        <v>8372.9</v>
      </c>
    </row>
    <row r="130" spans="1:4" ht="79.5" thickBot="1" x14ac:dyDescent="0.25">
      <c r="A130" s="1" t="s">
        <v>107</v>
      </c>
      <c r="B130" s="2" t="s">
        <v>115</v>
      </c>
      <c r="C130" s="3"/>
      <c r="D130" s="3">
        <f>D131</f>
        <v>248.9</v>
      </c>
    </row>
    <row r="131" spans="1:4" ht="16.5" thickBot="1" x14ac:dyDescent="0.25">
      <c r="A131" s="13" t="s">
        <v>50</v>
      </c>
      <c r="B131" s="5" t="s">
        <v>115</v>
      </c>
      <c r="C131" s="14" t="s">
        <v>51</v>
      </c>
      <c r="D131" s="14">
        <v>248.9</v>
      </c>
    </row>
    <row r="132" spans="1:4" ht="111" thickBot="1" x14ac:dyDescent="0.25">
      <c r="A132" s="4" t="s">
        <v>317</v>
      </c>
      <c r="B132" s="2" t="s">
        <v>116</v>
      </c>
      <c r="C132" s="35"/>
      <c r="D132" s="33">
        <f>D133</f>
        <v>22.7</v>
      </c>
    </row>
    <row r="133" spans="1:4" ht="48" thickBot="1" x14ac:dyDescent="0.25">
      <c r="A133" s="1" t="s">
        <v>88</v>
      </c>
      <c r="B133" s="34" t="s">
        <v>116</v>
      </c>
      <c r="C133" s="3" t="s">
        <v>89</v>
      </c>
      <c r="D133" s="33">
        <v>22.7</v>
      </c>
    </row>
    <row r="134" spans="1:4" ht="63.75" thickBot="1" x14ac:dyDescent="0.25">
      <c r="A134" s="1" t="s">
        <v>375</v>
      </c>
      <c r="B134" s="34" t="s">
        <v>376</v>
      </c>
      <c r="C134" s="3"/>
      <c r="D134" s="43">
        <f>D135</f>
        <v>0</v>
      </c>
    </row>
    <row r="135" spans="1:4" ht="16.5" thickBot="1" x14ac:dyDescent="0.25">
      <c r="A135" s="15" t="s">
        <v>50</v>
      </c>
      <c r="B135" s="34" t="s">
        <v>376</v>
      </c>
      <c r="C135" s="3">
        <v>610</v>
      </c>
      <c r="D135" s="43">
        <v>0</v>
      </c>
    </row>
    <row r="136" spans="1:4" ht="0.75" customHeight="1" thickBot="1" x14ac:dyDescent="0.25">
      <c r="A136" s="1" t="s">
        <v>370</v>
      </c>
      <c r="B136" s="34" t="s">
        <v>395</v>
      </c>
      <c r="C136" s="3"/>
      <c r="D136" s="43">
        <f>D137</f>
        <v>0</v>
      </c>
    </row>
    <row r="137" spans="1:4" ht="16.5" hidden="1" thickBot="1" x14ac:dyDescent="0.25">
      <c r="A137" s="15" t="s">
        <v>50</v>
      </c>
      <c r="B137" s="34" t="s">
        <v>395</v>
      </c>
      <c r="C137" s="3">
        <v>610</v>
      </c>
      <c r="D137" s="43">
        <v>0</v>
      </c>
    </row>
    <row r="138" spans="1:4" ht="134.25" customHeight="1" thickBot="1" x14ac:dyDescent="0.25">
      <c r="A138" s="47" t="s">
        <v>400</v>
      </c>
      <c r="B138" s="34" t="s">
        <v>398</v>
      </c>
      <c r="C138" s="3"/>
      <c r="D138" s="43">
        <f>D139</f>
        <v>0</v>
      </c>
    </row>
    <row r="139" spans="1:4" ht="16.5" thickBot="1" x14ac:dyDescent="0.25">
      <c r="A139" s="15" t="s">
        <v>50</v>
      </c>
      <c r="B139" s="34" t="s">
        <v>398</v>
      </c>
      <c r="C139" s="3">
        <v>610</v>
      </c>
      <c r="D139" s="43">
        <v>0</v>
      </c>
    </row>
    <row r="140" spans="1:4" ht="69" customHeight="1" thickBot="1" x14ac:dyDescent="0.25">
      <c r="A140" s="15" t="s">
        <v>401</v>
      </c>
      <c r="B140" s="34" t="s">
        <v>399</v>
      </c>
      <c r="C140" s="3"/>
      <c r="D140" s="43">
        <f>D141</f>
        <v>5.0999999999999996</v>
      </c>
    </row>
    <row r="141" spans="1:4" ht="16.5" thickBot="1" x14ac:dyDescent="0.25">
      <c r="A141" s="15" t="s">
        <v>50</v>
      </c>
      <c r="B141" s="34" t="s">
        <v>399</v>
      </c>
      <c r="C141" s="3">
        <v>610</v>
      </c>
      <c r="D141" s="43">
        <v>5.0999999999999996</v>
      </c>
    </row>
    <row r="142" spans="1:4" ht="95.25" thickBot="1" x14ac:dyDescent="0.25">
      <c r="A142" s="1" t="s">
        <v>318</v>
      </c>
      <c r="B142" s="2" t="s">
        <v>117</v>
      </c>
      <c r="C142" s="3"/>
      <c r="D142" s="29">
        <f>D143</f>
        <v>8096.2</v>
      </c>
    </row>
    <row r="143" spans="1:4" ht="16.5" thickBot="1" x14ac:dyDescent="0.25">
      <c r="A143" s="15" t="s">
        <v>50</v>
      </c>
      <c r="B143" s="16" t="s">
        <v>117</v>
      </c>
      <c r="C143" s="17" t="s">
        <v>51</v>
      </c>
      <c r="D143" s="17">
        <v>8096.2</v>
      </c>
    </row>
    <row r="144" spans="1:4" ht="16.5" thickBot="1" x14ac:dyDescent="0.25">
      <c r="A144" s="49" t="s">
        <v>437</v>
      </c>
      <c r="B144" s="16" t="s">
        <v>435</v>
      </c>
      <c r="C144" s="17"/>
      <c r="D144" s="11">
        <f>D145</f>
        <v>290.7</v>
      </c>
    </row>
    <row r="145" spans="1:4" ht="18.75" customHeight="1" thickBot="1" x14ac:dyDescent="0.25">
      <c r="A145" s="49" t="s">
        <v>438</v>
      </c>
      <c r="B145" s="16" t="s">
        <v>434</v>
      </c>
      <c r="C145" s="17"/>
      <c r="D145" s="11">
        <f>D146</f>
        <v>290.7</v>
      </c>
    </row>
    <row r="146" spans="1:4" ht="16.5" thickBot="1" x14ac:dyDescent="0.25">
      <c r="A146" s="49" t="s">
        <v>439</v>
      </c>
      <c r="B146" s="16" t="s">
        <v>436</v>
      </c>
      <c r="C146" s="17"/>
      <c r="D146" s="11">
        <f>D147</f>
        <v>290.7</v>
      </c>
    </row>
    <row r="147" spans="1:4" ht="16.5" thickBot="1" x14ac:dyDescent="0.25">
      <c r="A147" s="15" t="s">
        <v>50</v>
      </c>
      <c r="B147" s="16" t="s">
        <v>436</v>
      </c>
      <c r="C147" s="17" t="s">
        <v>51</v>
      </c>
      <c r="D147" s="11">
        <v>290.7</v>
      </c>
    </row>
    <row r="148" spans="1:4" ht="31.5" x14ac:dyDescent="0.2">
      <c r="A148" s="18" t="s">
        <v>9</v>
      </c>
      <c r="B148" s="5" t="s">
        <v>10</v>
      </c>
      <c r="C148" s="14"/>
      <c r="D148" s="19">
        <f>D149+D153+D157+D161</f>
        <v>272.89999999999998</v>
      </c>
    </row>
    <row r="149" spans="1:4" ht="48" thickBot="1" x14ac:dyDescent="0.25">
      <c r="A149" s="22" t="s">
        <v>319</v>
      </c>
      <c r="B149" s="24" t="s">
        <v>118</v>
      </c>
      <c r="C149" s="25"/>
      <c r="D149" s="23">
        <f>D150</f>
        <v>130.6</v>
      </c>
    </row>
    <row r="150" spans="1:4" ht="63.75" thickBot="1" x14ac:dyDescent="0.25">
      <c r="A150" s="20" t="s">
        <v>320</v>
      </c>
      <c r="B150" s="21" t="s">
        <v>119</v>
      </c>
      <c r="C150" s="11"/>
      <c r="D150" s="11">
        <f>D151</f>
        <v>130.6</v>
      </c>
    </row>
    <row r="151" spans="1:4" ht="32.25" thickBot="1" x14ac:dyDescent="0.25">
      <c r="A151" s="1" t="s">
        <v>120</v>
      </c>
      <c r="B151" s="2" t="s">
        <v>121</v>
      </c>
      <c r="C151" s="3"/>
      <c r="D151" s="3">
        <f>D152</f>
        <v>130.6</v>
      </c>
    </row>
    <row r="152" spans="1:4" ht="48" thickBot="1" x14ac:dyDescent="0.25">
      <c r="A152" s="6" t="s">
        <v>88</v>
      </c>
      <c r="B152" s="21" t="s">
        <v>121</v>
      </c>
      <c r="C152" s="11" t="s">
        <v>89</v>
      </c>
      <c r="D152" s="11">
        <v>130.6</v>
      </c>
    </row>
    <row r="153" spans="1:4" ht="48" thickBot="1" x14ac:dyDescent="0.25">
      <c r="A153" s="1" t="s">
        <v>122</v>
      </c>
      <c r="B153" s="2" t="s">
        <v>123</v>
      </c>
      <c r="C153" s="3"/>
      <c r="D153" s="3">
        <f>D154</f>
        <v>135.1</v>
      </c>
    </row>
    <row r="154" spans="1:4" ht="48" thickBot="1" x14ac:dyDescent="0.25">
      <c r="A154" s="28" t="s">
        <v>321</v>
      </c>
      <c r="B154" s="5" t="s">
        <v>124</v>
      </c>
      <c r="C154" s="14"/>
      <c r="D154" s="14">
        <f>D155</f>
        <v>135.1</v>
      </c>
    </row>
    <row r="155" spans="1:4" ht="32.25" thickBot="1" x14ac:dyDescent="0.25">
      <c r="A155" s="4" t="s">
        <v>322</v>
      </c>
      <c r="B155" s="2" t="s">
        <v>125</v>
      </c>
      <c r="C155" s="32"/>
      <c r="D155" s="26">
        <f>D156</f>
        <v>135.1</v>
      </c>
    </row>
    <row r="156" spans="1:4" ht="48" thickBot="1" x14ac:dyDescent="0.25">
      <c r="A156" s="30" t="s">
        <v>88</v>
      </c>
      <c r="B156" s="31" t="s">
        <v>125</v>
      </c>
      <c r="C156" s="3" t="s">
        <v>89</v>
      </c>
      <c r="D156" s="27">
        <v>135.1</v>
      </c>
    </row>
    <row r="157" spans="1:4" ht="79.5" thickBot="1" x14ac:dyDescent="0.25">
      <c r="A157" s="20" t="s">
        <v>323</v>
      </c>
      <c r="B157" s="21" t="s">
        <v>126</v>
      </c>
      <c r="C157" s="11"/>
      <c r="D157" s="11">
        <f>D158</f>
        <v>7.2</v>
      </c>
    </row>
    <row r="158" spans="1:4" ht="79.5" thickBot="1" x14ac:dyDescent="0.25">
      <c r="A158" s="1" t="s">
        <v>127</v>
      </c>
      <c r="B158" s="2" t="s">
        <v>128</v>
      </c>
      <c r="C158" s="3"/>
      <c r="D158" s="3">
        <f>D159</f>
        <v>7.2</v>
      </c>
    </row>
    <row r="159" spans="1:4" ht="63.75" thickBot="1" x14ac:dyDescent="0.25">
      <c r="A159" s="1" t="s">
        <v>129</v>
      </c>
      <c r="B159" s="2" t="s">
        <v>130</v>
      </c>
      <c r="C159" s="3"/>
      <c r="D159" s="3">
        <f>D160</f>
        <v>7.2</v>
      </c>
    </row>
    <row r="160" spans="1:4" ht="14.25" customHeight="1" thickBot="1" x14ac:dyDescent="0.25">
      <c r="A160" s="4" t="s">
        <v>50</v>
      </c>
      <c r="B160" s="2" t="s">
        <v>130</v>
      </c>
      <c r="C160" s="3" t="s">
        <v>51</v>
      </c>
      <c r="D160" s="3">
        <v>7.2</v>
      </c>
    </row>
    <row r="161" spans="1:4" ht="48" hidden="1" thickBot="1" x14ac:dyDescent="0.25">
      <c r="A161" s="1" t="s">
        <v>131</v>
      </c>
      <c r="B161" s="2" t="s">
        <v>132</v>
      </c>
      <c r="C161" s="3"/>
      <c r="D161" s="3">
        <f>D162</f>
        <v>0</v>
      </c>
    </row>
    <row r="162" spans="1:4" ht="63.75" hidden="1" thickBot="1" x14ac:dyDescent="0.25">
      <c r="A162" s="1" t="s">
        <v>133</v>
      </c>
      <c r="B162" s="2" t="s">
        <v>134</v>
      </c>
      <c r="C162" s="3"/>
      <c r="D162" s="3">
        <f>D163</f>
        <v>0</v>
      </c>
    </row>
    <row r="163" spans="1:4" ht="63.75" hidden="1" thickBot="1" x14ac:dyDescent="0.25">
      <c r="A163" s="1" t="s">
        <v>135</v>
      </c>
      <c r="B163" s="2" t="s">
        <v>136</v>
      </c>
      <c r="C163" s="3"/>
      <c r="D163" s="3">
        <f>D164</f>
        <v>0</v>
      </c>
    </row>
    <row r="164" spans="1:4" ht="48" hidden="1" thickBot="1" x14ac:dyDescent="0.25">
      <c r="A164" s="1" t="s">
        <v>88</v>
      </c>
      <c r="B164" s="2" t="s">
        <v>136</v>
      </c>
      <c r="C164" s="3" t="s">
        <v>89</v>
      </c>
      <c r="D164" s="3">
        <v>0</v>
      </c>
    </row>
    <row r="165" spans="1:4" ht="63.75" thickBot="1" x14ac:dyDescent="0.25">
      <c r="A165" s="1" t="s">
        <v>11</v>
      </c>
      <c r="B165" s="2" t="s">
        <v>12</v>
      </c>
      <c r="C165" s="3"/>
      <c r="D165" s="7">
        <f>D166+D173</f>
        <v>40259.299999999996</v>
      </c>
    </row>
    <row r="166" spans="1:4" ht="32.25" thickBot="1" x14ac:dyDescent="0.25">
      <c r="A166" s="1" t="s">
        <v>137</v>
      </c>
      <c r="B166" s="2" t="s">
        <v>138</v>
      </c>
      <c r="C166" s="3"/>
      <c r="D166" s="3">
        <f>D167</f>
        <v>3826.6</v>
      </c>
    </row>
    <row r="167" spans="1:4" ht="48" thickBot="1" x14ac:dyDescent="0.25">
      <c r="A167" s="1" t="s">
        <v>139</v>
      </c>
      <c r="B167" s="2" t="s">
        <v>140</v>
      </c>
      <c r="C167" s="3"/>
      <c r="D167" s="3">
        <f>D170+D169</f>
        <v>3826.6</v>
      </c>
    </row>
    <row r="168" spans="1:4" ht="48" thickBot="1" x14ac:dyDescent="0.25">
      <c r="A168" s="44" t="s">
        <v>378</v>
      </c>
      <c r="B168" s="2" t="s">
        <v>377</v>
      </c>
      <c r="C168" s="3"/>
      <c r="D168" s="3">
        <f>D169</f>
        <v>2813.6</v>
      </c>
    </row>
    <row r="169" spans="1:4" ht="79.5" thickBot="1" x14ac:dyDescent="0.25">
      <c r="A169" s="1" t="s">
        <v>143</v>
      </c>
      <c r="B169" s="2" t="s">
        <v>377</v>
      </c>
      <c r="C169" s="3">
        <v>810</v>
      </c>
      <c r="D169" s="3">
        <v>2813.6</v>
      </c>
    </row>
    <row r="170" spans="1:4" ht="158.25" thickBot="1" x14ac:dyDescent="0.25">
      <c r="A170" s="1" t="s">
        <v>141</v>
      </c>
      <c r="B170" s="2" t="s">
        <v>142</v>
      </c>
      <c r="C170" s="3"/>
      <c r="D170" s="3">
        <f>D171+D172</f>
        <v>1013</v>
      </c>
    </row>
    <row r="171" spans="1:4" ht="48" thickBot="1" x14ac:dyDescent="0.25">
      <c r="A171" s="1" t="s">
        <v>88</v>
      </c>
      <c r="B171" s="2" t="s">
        <v>142</v>
      </c>
      <c r="C171" s="3" t="s">
        <v>89</v>
      </c>
      <c r="D171" s="3">
        <v>54.7</v>
      </c>
    </row>
    <row r="172" spans="1:4" ht="79.5" thickBot="1" x14ac:dyDescent="0.25">
      <c r="A172" s="1" t="s">
        <v>143</v>
      </c>
      <c r="B172" s="2" t="s">
        <v>142</v>
      </c>
      <c r="C172" s="3" t="s">
        <v>144</v>
      </c>
      <c r="D172" s="3">
        <v>958.3</v>
      </c>
    </row>
    <row r="173" spans="1:4" ht="32.25" thickBot="1" x14ac:dyDescent="0.25">
      <c r="A173" s="1" t="s">
        <v>145</v>
      </c>
      <c r="B173" s="2" t="s">
        <v>146</v>
      </c>
      <c r="C173" s="3"/>
      <c r="D173" s="3">
        <f>D174</f>
        <v>36432.699999999997</v>
      </c>
    </row>
    <row r="174" spans="1:4" ht="48" thickBot="1" x14ac:dyDescent="0.25">
      <c r="A174" s="1" t="s">
        <v>147</v>
      </c>
      <c r="B174" s="2" t="s">
        <v>148</v>
      </c>
      <c r="C174" s="3"/>
      <c r="D174" s="3">
        <f>D177+D180+D175</f>
        <v>36432.699999999997</v>
      </c>
    </row>
    <row r="175" spans="1:4" ht="48" thickBot="1" x14ac:dyDescent="0.25">
      <c r="A175" s="1" t="s">
        <v>427</v>
      </c>
      <c r="B175" s="2" t="s">
        <v>426</v>
      </c>
      <c r="C175" s="3"/>
      <c r="D175" s="3">
        <f>D176</f>
        <v>10347.9</v>
      </c>
    </row>
    <row r="176" spans="1:4" ht="16.5" thickBot="1" x14ac:dyDescent="0.25">
      <c r="A176" s="4" t="s">
        <v>150</v>
      </c>
      <c r="B176" s="2" t="s">
        <v>426</v>
      </c>
      <c r="C176" s="3">
        <v>410</v>
      </c>
      <c r="D176" s="3">
        <v>10347.9</v>
      </c>
    </row>
    <row r="177" spans="1:4" ht="63.75" thickBot="1" x14ac:dyDescent="0.25">
      <c r="A177" s="1" t="s">
        <v>424</v>
      </c>
      <c r="B177" s="2" t="s">
        <v>423</v>
      </c>
      <c r="C177" s="3"/>
      <c r="D177" s="3">
        <f>D178+D179</f>
        <v>17621.599999999999</v>
      </c>
    </row>
    <row r="178" spans="1:4" ht="48" thickBot="1" x14ac:dyDescent="0.25">
      <c r="A178" s="1" t="s">
        <v>88</v>
      </c>
      <c r="B178" s="2" t="s">
        <v>423</v>
      </c>
      <c r="C178" s="3" t="s">
        <v>89</v>
      </c>
      <c r="D178" s="3">
        <v>17621.599999999999</v>
      </c>
    </row>
    <row r="179" spans="1:4" ht="16.5" thickBot="1" x14ac:dyDescent="0.25">
      <c r="A179" s="4" t="s">
        <v>150</v>
      </c>
      <c r="B179" s="2" t="s">
        <v>423</v>
      </c>
      <c r="C179" s="3" t="s">
        <v>151</v>
      </c>
      <c r="D179" s="3">
        <v>0</v>
      </c>
    </row>
    <row r="180" spans="1:4" ht="63.75" thickBot="1" x14ac:dyDescent="0.25">
      <c r="A180" s="1" t="s">
        <v>152</v>
      </c>
      <c r="B180" s="2" t="s">
        <v>149</v>
      </c>
      <c r="C180" s="3"/>
      <c r="D180" s="3">
        <f>D181+D182</f>
        <v>8463.2000000000007</v>
      </c>
    </row>
    <row r="181" spans="1:4" ht="48" thickBot="1" x14ac:dyDescent="0.25">
      <c r="A181" s="1" t="s">
        <v>88</v>
      </c>
      <c r="B181" s="2" t="s">
        <v>149</v>
      </c>
      <c r="C181" s="3" t="s">
        <v>89</v>
      </c>
      <c r="D181" s="3">
        <v>8325.7000000000007</v>
      </c>
    </row>
    <row r="182" spans="1:4" ht="16.5" thickBot="1" x14ac:dyDescent="0.25">
      <c r="A182" s="1" t="s">
        <v>425</v>
      </c>
      <c r="B182" s="2" t="s">
        <v>149</v>
      </c>
      <c r="C182" s="3">
        <v>830</v>
      </c>
      <c r="D182" s="3">
        <v>137.5</v>
      </c>
    </row>
    <row r="183" spans="1:4" ht="79.5" thickBot="1" x14ac:dyDescent="0.25">
      <c r="A183" s="1" t="s">
        <v>13</v>
      </c>
      <c r="B183" s="2" t="s">
        <v>14</v>
      </c>
      <c r="C183" s="3"/>
      <c r="D183" s="7">
        <f>D184+D190</f>
        <v>5771.1</v>
      </c>
    </row>
    <row r="184" spans="1:4" ht="32.25" thickBot="1" x14ac:dyDescent="0.25">
      <c r="A184" s="4" t="s">
        <v>153</v>
      </c>
      <c r="B184" s="2" t="s">
        <v>154</v>
      </c>
      <c r="C184" s="3"/>
      <c r="D184" s="3">
        <f>D185</f>
        <v>5771.1</v>
      </c>
    </row>
    <row r="185" spans="1:4" ht="32.25" thickBot="1" x14ac:dyDescent="0.25">
      <c r="A185" s="1" t="s">
        <v>155</v>
      </c>
      <c r="B185" s="2" t="s">
        <v>156</v>
      </c>
      <c r="C185" s="3"/>
      <c r="D185" s="3">
        <f>D186+D188+D193</f>
        <v>5771.1</v>
      </c>
    </row>
    <row r="186" spans="1:4" ht="63.75" thickBot="1" x14ac:dyDescent="0.25">
      <c r="A186" s="1" t="s">
        <v>157</v>
      </c>
      <c r="B186" s="2" t="s">
        <v>403</v>
      </c>
      <c r="C186" s="3"/>
      <c r="D186" s="3">
        <f>D187</f>
        <v>840.8</v>
      </c>
    </row>
    <row r="187" spans="1:4" ht="48" thickBot="1" x14ac:dyDescent="0.25">
      <c r="A187" s="1" t="s">
        <v>158</v>
      </c>
      <c r="B187" s="2" t="s">
        <v>403</v>
      </c>
      <c r="C187" s="3" t="s">
        <v>159</v>
      </c>
      <c r="D187" s="3">
        <v>840.8</v>
      </c>
    </row>
    <row r="188" spans="1:4" ht="48" thickBot="1" x14ac:dyDescent="0.25">
      <c r="A188" s="6" t="s">
        <v>390</v>
      </c>
      <c r="B188" s="46" t="s">
        <v>403</v>
      </c>
      <c r="C188" s="3"/>
      <c r="D188" s="3">
        <f>D189</f>
        <v>4764.6000000000004</v>
      </c>
    </row>
    <row r="189" spans="1:4" ht="45" customHeight="1" thickBot="1" x14ac:dyDescent="0.25">
      <c r="A189" s="6" t="s">
        <v>158</v>
      </c>
      <c r="B189" s="46" t="s">
        <v>403</v>
      </c>
      <c r="C189" s="3">
        <v>320</v>
      </c>
      <c r="D189" s="3">
        <v>4764.6000000000004</v>
      </c>
    </row>
    <row r="190" spans="1:4" ht="0.75" hidden="1" customHeight="1" thickBot="1" x14ac:dyDescent="0.25">
      <c r="A190" s="1" t="s">
        <v>305</v>
      </c>
      <c r="B190" s="2" t="s">
        <v>302</v>
      </c>
      <c r="C190" s="3"/>
      <c r="D190" s="3">
        <f>D191</f>
        <v>0</v>
      </c>
    </row>
    <row r="191" spans="1:4" ht="48" hidden="1" thickBot="1" x14ac:dyDescent="0.25">
      <c r="A191" s="1" t="s">
        <v>304</v>
      </c>
      <c r="B191" s="2" t="s">
        <v>303</v>
      </c>
      <c r="C191" s="3"/>
      <c r="D191" s="3">
        <f>D192</f>
        <v>0</v>
      </c>
    </row>
    <row r="192" spans="1:4" ht="48" hidden="1" thickBot="1" x14ac:dyDescent="0.25">
      <c r="A192" s="1" t="s">
        <v>88</v>
      </c>
      <c r="B192" s="2" t="s">
        <v>303</v>
      </c>
      <c r="C192" s="3">
        <v>240</v>
      </c>
      <c r="D192" s="3">
        <v>0</v>
      </c>
    </row>
    <row r="193" spans="1:4" ht="95.25" thickBot="1" x14ac:dyDescent="0.25">
      <c r="A193" s="1" t="s">
        <v>429</v>
      </c>
      <c r="B193" s="46" t="s">
        <v>428</v>
      </c>
      <c r="C193" s="3"/>
      <c r="D193" s="3">
        <f>D194</f>
        <v>165.7</v>
      </c>
    </row>
    <row r="194" spans="1:4" ht="48" thickBot="1" x14ac:dyDescent="0.25">
      <c r="A194" s="6" t="s">
        <v>158</v>
      </c>
      <c r="B194" s="46" t="s">
        <v>428</v>
      </c>
      <c r="C194" s="3">
        <v>320</v>
      </c>
      <c r="D194" s="3">
        <v>165.7</v>
      </c>
    </row>
    <row r="195" spans="1:4" ht="95.25" thickBot="1" x14ac:dyDescent="0.25">
      <c r="A195" s="1" t="s">
        <v>15</v>
      </c>
      <c r="B195" s="2" t="s">
        <v>16</v>
      </c>
      <c r="C195" s="3"/>
      <c r="D195" s="7">
        <f>D196+D202+D199</f>
        <v>36553.9</v>
      </c>
    </row>
    <row r="196" spans="1:4" ht="32.25" thickBot="1" x14ac:dyDescent="0.25">
      <c r="A196" s="1" t="s">
        <v>160</v>
      </c>
      <c r="B196" s="2" t="s">
        <v>161</v>
      </c>
      <c r="C196" s="3"/>
      <c r="D196" s="3">
        <f>D197</f>
        <v>0</v>
      </c>
    </row>
    <row r="197" spans="1:4" ht="48" thickBot="1" x14ac:dyDescent="0.25">
      <c r="A197" s="1" t="s">
        <v>162</v>
      </c>
      <c r="B197" s="2" t="s">
        <v>163</v>
      </c>
      <c r="C197" s="3"/>
      <c r="D197" s="3">
        <f>D198</f>
        <v>0</v>
      </c>
    </row>
    <row r="198" spans="1:4" ht="48" thickBot="1" x14ac:dyDescent="0.25">
      <c r="A198" s="1" t="s">
        <v>88</v>
      </c>
      <c r="B198" s="2" t="s">
        <v>163</v>
      </c>
      <c r="C198" s="3" t="s">
        <v>89</v>
      </c>
      <c r="D198" s="3">
        <v>0</v>
      </c>
    </row>
    <row r="199" spans="1:4" ht="32.25" thickBot="1" x14ac:dyDescent="0.25">
      <c r="A199" s="1" t="s">
        <v>164</v>
      </c>
      <c r="B199" s="2" t="s">
        <v>165</v>
      </c>
      <c r="C199" s="3"/>
      <c r="D199" s="3">
        <f>D200</f>
        <v>50.6</v>
      </c>
    </row>
    <row r="200" spans="1:4" ht="63.75" thickBot="1" x14ac:dyDescent="0.25">
      <c r="A200" s="1" t="s">
        <v>166</v>
      </c>
      <c r="B200" s="2" t="s">
        <v>167</v>
      </c>
      <c r="C200" s="3"/>
      <c r="D200" s="3">
        <f>D201</f>
        <v>50.6</v>
      </c>
    </row>
    <row r="201" spans="1:4" ht="48" thickBot="1" x14ac:dyDescent="0.25">
      <c r="A201" s="1" t="s">
        <v>88</v>
      </c>
      <c r="B201" s="2" t="s">
        <v>167</v>
      </c>
      <c r="C201" s="3" t="s">
        <v>89</v>
      </c>
      <c r="D201" s="3">
        <v>50.6</v>
      </c>
    </row>
    <row r="202" spans="1:4" ht="48" thickBot="1" x14ac:dyDescent="0.25">
      <c r="A202" s="1" t="s">
        <v>168</v>
      </c>
      <c r="B202" s="2" t="s">
        <v>169</v>
      </c>
      <c r="C202" s="3"/>
      <c r="D202" s="42">
        <f>D203</f>
        <v>36503.300000000003</v>
      </c>
    </row>
    <row r="203" spans="1:4" ht="79.5" thickBot="1" x14ac:dyDescent="0.25">
      <c r="A203" s="1" t="s">
        <v>170</v>
      </c>
      <c r="B203" s="2" t="s">
        <v>171</v>
      </c>
      <c r="C203" s="3"/>
      <c r="D203" s="42">
        <f>D204+D206</f>
        <v>36503.300000000003</v>
      </c>
    </row>
    <row r="204" spans="1:4" ht="48" thickBot="1" x14ac:dyDescent="0.25">
      <c r="A204" s="1" t="s">
        <v>172</v>
      </c>
      <c r="B204" s="2" t="s">
        <v>173</v>
      </c>
      <c r="C204" s="3"/>
      <c r="D204" s="3">
        <f>D205</f>
        <v>31.8</v>
      </c>
    </row>
    <row r="205" spans="1:4" ht="48" thickBot="1" x14ac:dyDescent="0.25">
      <c r="A205" s="1" t="s">
        <v>88</v>
      </c>
      <c r="B205" s="2" t="s">
        <v>173</v>
      </c>
      <c r="C205" s="3" t="s">
        <v>89</v>
      </c>
      <c r="D205" s="3">
        <v>31.8</v>
      </c>
    </row>
    <row r="206" spans="1:4" ht="108.75" customHeight="1" thickBot="1" x14ac:dyDescent="0.25">
      <c r="A206" s="1" t="s">
        <v>397</v>
      </c>
      <c r="B206" s="2" t="s">
        <v>404</v>
      </c>
      <c r="C206" s="3"/>
      <c r="D206" s="3">
        <f>D207</f>
        <v>36471.5</v>
      </c>
    </row>
    <row r="207" spans="1:4" ht="24.75" customHeight="1" thickBot="1" x14ac:dyDescent="0.25">
      <c r="A207" s="1" t="s">
        <v>150</v>
      </c>
      <c r="B207" s="2" t="s">
        <v>404</v>
      </c>
      <c r="C207" s="3">
        <v>410</v>
      </c>
      <c r="D207" s="3">
        <v>36471.5</v>
      </c>
    </row>
    <row r="208" spans="1:4" ht="48" thickBot="1" x14ac:dyDescent="0.25">
      <c r="A208" s="1" t="s">
        <v>17</v>
      </c>
      <c r="B208" s="2" t="s">
        <v>18</v>
      </c>
      <c r="C208" s="3"/>
      <c r="D208" s="7">
        <f>D209+D213+D216+D220+D211</f>
        <v>2071.9</v>
      </c>
    </row>
    <row r="209" spans="1:4" ht="16.5" thickBot="1" x14ac:dyDescent="0.25">
      <c r="A209" s="4" t="s">
        <v>174</v>
      </c>
      <c r="B209" s="2" t="s">
        <v>175</v>
      </c>
      <c r="C209" s="3"/>
      <c r="D209" s="3">
        <f>D210</f>
        <v>1645.9</v>
      </c>
    </row>
    <row r="210" spans="1:4" ht="48" thickBot="1" x14ac:dyDescent="0.25">
      <c r="A210" s="1" t="s">
        <v>158</v>
      </c>
      <c r="B210" s="2" t="s">
        <v>175</v>
      </c>
      <c r="C210" s="3" t="s">
        <v>159</v>
      </c>
      <c r="D210" s="3">
        <v>1645.9</v>
      </c>
    </row>
    <row r="211" spans="1:4" ht="63.75" thickBot="1" x14ac:dyDescent="0.25">
      <c r="A211" s="48" t="s">
        <v>431</v>
      </c>
      <c r="B211" s="2" t="s">
        <v>430</v>
      </c>
      <c r="C211" s="3"/>
      <c r="D211" s="3">
        <f>D212</f>
        <v>0.1</v>
      </c>
    </row>
    <row r="212" spans="1:4" ht="79.5" thickBot="1" x14ac:dyDescent="0.25">
      <c r="A212" s="1" t="s">
        <v>143</v>
      </c>
      <c r="B212" s="2" t="s">
        <v>430</v>
      </c>
      <c r="C212" s="3">
        <v>810</v>
      </c>
      <c r="D212" s="3">
        <v>0.1</v>
      </c>
    </row>
    <row r="213" spans="1:4" ht="48" thickBot="1" x14ac:dyDescent="0.25">
      <c r="A213" s="12" t="s">
        <v>333</v>
      </c>
      <c r="B213" s="2" t="s">
        <v>332</v>
      </c>
      <c r="C213" s="3"/>
      <c r="D213" s="3">
        <f>D214+D215</f>
        <v>64.599999999999994</v>
      </c>
    </row>
    <row r="214" spans="1:4" ht="48" thickBot="1" x14ac:dyDescent="0.25">
      <c r="A214" s="1" t="s">
        <v>88</v>
      </c>
      <c r="B214" s="2" t="s">
        <v>332</v>
      </c>
      <c r="C214" s="3">
        <v>240</v>
      </c>
      <c r="D214" s="3">
        <v>1.1000000000000001</v>
      </c>
    </row>
    <row r="215" spans="1:4" ht="79.5" thickBot="1" x14ac:dyDescent="0.25">
      <c r="A215" s="1" t="s">
        <v>143</v>
      </c>
      <c r="B215" s="2" t="s">
        <v>332</v>
      </c>
      <c r="C215" s="3">
        <v>810</v>
      </c>
      <c r="D215" s="3">
        <v>63.5</v>
      </c>
    </row>
    <row r="216" spans="1:4" ht="32.25" thickBot="1" x14ac:dyDescent="0.25">
      <c r="A216" s="1" t="s">
        <v>176</v>
      </c>
      <c r="B216" s="2" t="s">
        <v>177</v>
      </c>
      <c r="C216" s="3"/>
      <c r="D216" s="3">
        <f>D217</f>
        <v>319.3</v>
      </c>
    </row>
    <row r="217" spans="1:4" ht="32.25" thickBot="1" x14ac:dyDescent="0.25">
      <c r="A217" s="1" t="s">
        <v>178</v>
      </c>
      <c r="B217" s="2" t="s">
        <v>179</v>
      </c>
      <c r="C217" s="3"/>
      <c r="D217" s="3">
        <f>D218</f>
        <v>319.3</v>
      </c>
    </row>
    <row r="218" spans="1:4" ht="48" thickBot="1" x14ac:dyDescent="0.25">
      <c r="A218" s="1" t="s">
        <v>180</v>
      </c>
      <c r="B218" s="2" t="s">
        <v>181</v>
      </c>
      <c r="C218" s="3"/>
      <c r="D218" s="3">
        <f>D219</f>
        <v>319.3</v>
      </c>
    </row>
    <row r="219" spans="1:4" ht="48" thickBot="1" x14ac:dyDescent="0.25">
      <c r="A219" s="1" t="s">
        <v>88</v>
      </c>
      <c r="B219" s="2" t="s">
        <v>181</v>
      </c>
      <c r="C219" s="3" t="s">
        <v>89</v>
      </c>
      <c r="D219" s="3">
        <v>319.3</v>
      </c>
    </row>
    <row r="220" spans="1:4" ht="63.75" customHeight="1" thickBot="1" x14ac:dyDescent="0.25">
      <c r="A220" s="1" t="s">
        <v>410</v>
      </c>
      <c r="B220" s="2" t="s">
        <v>407</v>
      </c>
      <c r="C220" s="3"/>
      <c r="D220" s="3">
        <f>D221</f>
        <v>42</v>
      </c>
    </row>
    <row r="221" spans="1:4" ht="64.5" customHeight="1" thickBot="1" x14ac:dyDescent="0.25">
      <c r="A221" s="1" t="s">
        <v>411</v>
      </c>
      <c r="B221" s="2" t="s">
        <v>408</v>
      </c>
      <c r="C221" s="3"/>
      <c r="D221" s="3">
        <f>D222</f>
        <v>42</v>
      </c>
    </row>
    <row r="222" spans="1:4" ht="83.25" customHeight="1" thickBot="1" x14ac:dyDescent="0.25">
      <c r="A222" s="1" t="s">
        <v>412</v>
      </c>
      <c r="B222" s="2" t="s">
        <v>409</v>
      </c>
      <c r="C222" s="3"/>
      <c r="D222" s="3">
        <f>D223</f>
        <v>42</v>
      </c>
    </row>
    <row r="223" spans="1:4" ht="48" thickBot="1" x14ac:dyDescent="0.25">
      <c r="A223" s="1" t="s">
        <v>158</v>
      </c>
      <c r="B223" s="2" t="s">
        <v>409</v>
      </c>
      <c r="C223" s="3">
        <v>320</v>
      </c>
      <c r="D223" s="3">
        <v>42</v>
      </c>
    </row>
    <row r="224" spans="1:4" ht="111" thickBot="1" x14ac:dyDescent="0.25">
      <c r="A224" s="1" t="s">
        <v>19</v>
      </c>
      <c r="B224" s="2" t="s">
        <v>20</v>
      </c>
      <c r="C224" s="3"/>
      <c r="D224" s="7">
        <f>D225+D229+D233</f>
        <v>76.099999999999994</v>
      </c>
    </row>
    <row r="225" spans="1:4" ht="95.25" thickBot="1" x14ac:dyDescent="0.25">
      <c r="A225" s="1" t="s">
        <v>182</v>
      </c>
      <c r="B225" s="2" t="s">
        <v>183</v>
      </c>
      <c r="C225" s="3"/>
      <c r="D225" s="3">
        <f>D227</f>
        <v>14.3</v>
      </c>
    </row>
    <row r="226" spans="1:4" ht="95.25" thickBot="1" x14ac:dyDescent="0.25">
      <c r="A226" s="1" t="s">
        <v>341</v>
      </c>
      <c r="B226" s="2" t="s">
        <v>342</v>
      </c>
      <c r="C226" s="3"/>
      <c r="D226" s="3">
        <f>D227</f>
        <v>14.3</v>
      </c>
    </row>
    <row r="227" spans="1:4" ht="48" thickBot="1" x14ac:dyDescent="0.25">
      <c r="A227" s="1" t="s">
        <v>184</v>
      </c>
      <c r="B227" s="2" t="s">
        <v>185</v>
      </c>
      <c r="C227" s="3"/>
      <c r="D227" s="3">
        <f>D228</f>
        <v>14.3</v>
      </c>
    </row>
    <row r="228" spans="1:4" ht="48" thickBot="1" x14ac:dyDescent="0.25">
      <c r="A228" s="1" t="s">
        <v>88</v>
      </c>
      <c r="B228" s="2" t="s">
        <v>185</v>
      </c>
      <c r="C228" s="3" t="s">
        <v>89</v>
      </c>
      <c r="D228" s="3">
        <v>14.3</v>
      </c>
    </row>
    <row r="229" spans="1:4" ht="32.25" thickBot="1" x14ac:dyDescent="0.25">
      <c r="A229" s="1" t="s">
        <v>186</v>
      </c>
      <c r="B229" s="2" t="s">
        <v>187</v>
      </c>
      <c r="C229" s="3"/>
      <c r="D229" s="3">
        <f>D231</f>
        <v>45</v>
      </c>
    </row>
    <row r="230" spans="1:4" ht="32.25" thickBot="1" x14ac:dyDescent="0.25">
      <c r="A230" s="1" t="s">
        <v>343</v>
      </c>
      <c r="B230" s="2" t="s">
        <v>344</v>
      </c>
      <c r="C230" s="3"/>
      <c r="D230" s="3">
        <f>D231</f>
        <v>45</v>
      </c>
    </row>
    <row r="231" spans="1:4" ht="32.25" thickBot="1" x14ac:dyDescent="0.25">
      <c r="A231" s="1" t="s">
        <v>188</v>
      </c>
      <c r="B231" s="2" t="s">
        <v>189</v>
      </c>
      <c r="C231" s="3"/>
      <c r="D231" s="3">
        <f>D232</f>
        <v>45</v>
      </c>
    </row>
    <row r="232" spans="1:4" ht="48" thickBot="1" x14ac:dyDescent="0.25">
      <c r="A232" s="1" t="s">
        <v>88</v>
      </c>
      <c r="B232" s="2" t="s">
        <v>189</v>
      </c>
      <c r="C232" s="3" t="s">
        <v>89</v>
      </c>
      <c r="D232" s="3">
        <v>45</v>
      </c>
    </row>
    <row r="233" spans="1:4" ht="48" thickBot="1" x14ac:dyDescent="0.25">
      <c r="A233" s="1" t="s">
        <v>190</v>
      </c>
      <c r="B233" s="2" t="s">
        <v>191</v>
      </c>
      <c r="C233" s="3"/>
      <c r="D233" s="3">
        <f>D235</f>
        <v>16.8</v>
      </c>
    </row>
    <row r="234" spans="1:4" ht="48" thickBot="1" x14ac:dyDescent="0.25">
      <c r="A234" s="1" t="s">
        <v>345</v>
      </c>
      <c r="B234" s="2" t="s">
        <v>346</v>
      </c>
      <c r="C234" s="3"/>
      <c r="D234" s="3">
        <f>D235</f>
        <v>16.8</v>
      </c>
    </row>
    <row r="235" spans="1:4" ht="48" thickBot="1" x14ac:dyDescent="0.25">
      <c r="A235" s="1" t="s">
        <v>192</v>
      </c>
      <c r="B235" s="2" t="s">
        <v>193</v>
      </c>
      <c r="C235" s="3"/>
      <c r="D235" s="3">
        <f>D236</f>
        <v>16.8</v>
      </c>
    </row>
    <row r="236" spans="1:4" ht="48" thickBot="1" x14ac:dyDescent="0.25">
      <c r="A236" s="1" t="s">
        <v>88</v>
      </c>
      <c r="B236" s="2" t="s">
        <v>193</v>
      </c>
      <c r="C236" s="3" t="s">
        <v>89</v>
      </c>
      <c r="D236" s="3">
        <v>16.8</v>
      </c>
    </row>
    <row r="237" spans="1:4" ht="48" thickBot="1" x14ac:dyDescent="0.25">
      <c r="A237" s="41" t="s">
        <v>364</v>
      </c>
      <c r="B237" s="2" t="s">
        <v>21</v>
      </c>
      <c r="C237" s="3"/>
      <c r="D237" s="7">
        <f>D238</f>
        <v>774.3</v>
      </c>
    </row>
    <row r="238" spans="1:4" ht="32.25" thickBot="1" x14ac:dyDescent="0.25">
      <c r="A238" s="1" t="s">
        <v>194</v>
      </c>
      <c r="B238" s="2" t="s">
        <v>195</v>
      </c>
      <c r="C238" s="3"/>
      <c r="D238" s="3">
        <f>D239</f>
        <v>774.3</v>
      </c>
    </row>
    <row r="239" spans="1:4" ht="48" thickBot="1" x14ac:dyDescent="0.25">
      <c r="A239" s="1" t="s">
        <v>196</v>
      </c>
      <c r="B239" s="2" t="s">
        <v>197</v>
      </c>
      <c r="C239" s="3"/>
      <c r="D239" s="3">
        <f>D240</f>
        <v>774.3</v>
      </c>
    </row>
    <row r="240" spans="1:4" ht="79.5" thickBot="1" x14ac:dyDescent="0.25">
      <c r="A240" s="1" t="s">
        <v>198</v>
      </c>
      <c r="B240" s="2" t="s">
        <v>199</v>
      </c>
      <c r="C240" s="3"/>
      <c r="D240" s="3">
        <f>D241</f>
        <v>774.3</v>
      </c>
    </row>
    <row r="241" spans="1:4" ht="48" thickBot="1" x14ac:dyDescent="0.25">
      <c r="A241" s="1" t="s">
        <v>88</v>
      </c>
      <c r="B241" s="2" t="s">
        <v>199</v>
      </c>
      <c r="C241" s="3" t="s">
        <v>89</v>
      </c>
      <c r="D241" s="3">
        <v>774.3</v>
      </c>
    </row>
    <row r="242" spans="1:4" ht="79.5" thickBot="1" x14ac:dyDescent="0.25">
      <c r="A242" s="41" t="s">
        <v>337</v>
      </c>
      <c r="B242" s="2" t="s">
        <v>22</v>
      </c>
      <c r="C242" s="3"/>
      <c r="D242" s="7">
        <f>D244+D247+D249+D253+D257</f>
        <v>438.50000000000006</v>
      </c>
    </row>
    <row r="243" spans="1:4" ht="48" thickBot="1" x14ac:dyDescent="0.25">
      <c r="A243" s="1" t="s">
        <v>347</v>
      </c>
      <c r="B243" s="2" t="s">
        <v>348</v>
      </c>
      <c r="C243" s="3"/>
      <c r="D243" s="3">
        <f>D244+D247</f>
        <v>329.70000000000005</v>
      </c>
    </row>
    <row r="244" spans="1:4" ht="63.75" thickBot="1" x14ac:dyDescent="0.25">
      <c r="A244" s="1" t="s">
        <v>200</v>
      </c>
      <c r="B244" s="2" t="s">
        <v>201</v>
      </c>
      <c r="C244" s="3"/>
      <c r="D244" s="3">
        <f>D245+D246</f>
        <v>188.9</v>
      </c>
    </row>
    <row r="245" spans="1:4" ht="48" thickBot="1" x14ac:dyDescent="0.25">
      <c r="A245" s="1" t="s">
        <v>86</v>
      </c>
      <c r="B245" s="2" t="s">
        <v>201</v>
      </c>
      <c r="C245" s="3" t="s">
        <v>87</v>
      </c>
      <c r="D245" s="3">
        <v>188.8</v>
      </c>
    </row>
    <row r="246" spans="1:4" ht="48" thickBot="1" x14ac:dyDescent="0.25">
      <c r="A246" s="1" t="s">
        <v>88</v>
      </c>
      <c r="B246" s="2" t="s">
        <v>201</v>
      </c>
      <c r="C246" s="3">
        <v>240</v>
      </c>
      <c r="D246" s="3">
        <v>0.1</v>
      </c>
    </row>
    <row r="247" spans="1:4" ht="63.75" thickBot="1" x14ac:dyDescent="0.25">
      <c r="A247" s="1" t="s">
        <v>202</v>
      </c>
      <c r="B247" s="2" t="s">
        <v>203</v>
      </c>
      <c r="C247" s="3"/>
      <c r="D247" s="3">
        <f>D248</f>
        <v>140.80000000000001</v>
      </c>
    </row>
    <row r="248" spans="1:4" ht="48" thickBot="1" x14ac:dyDescent="0.25">
      <c r="A248" s="1" t="s">
        <v>86</v>
      </c>
      <c r="B248" s="2" t="s">
        <v>203</v>
      </c>
      <c r="C248" s="3" t="s">
        <v>87</v>
      </c>
      <c r="D248" s="3">
        <v>140.80000000000001</v>
      </c>
    </row>
    <row r="249" spans="1:4" ht="63.75" thickBot="1" x14ac:dyDescent="0.25">
      <c r="A249" s="1" t="s">
        <v>204</v>
      </c>
      <c r="B249" s="2" t="s">
        <v>205</v>
      </c>
      <c r="C249" s="3"/>
      <c r="D249" s="3">
        <f>D251</f>
        <v>29</v>
      </c>
    </row>
    <row r="250" spans="1:4" ht="63.75" thickBot="1" x14ac:dyDescent="0.25">
      <c r="A250" s="1" t="s">
        <v>363</v>
      </c>
      <c r="B250" s="2" t="s">
        <v>349</v>
      </c>
      <c r="C250" s="3"/>
      <c r="D250" s="3">
        <f>D251</f>
        <v>29</v>
      </c>
    </row>
    <row r="251" spans="1:4" ht="48" thickBot="1" x14ac:dyDescent="0.25">
      <c r="A251" s="1" t="s">
        <v>206</v>
      </c>
      <c r="B251" s="2" t="s">
        <v>207</v>
      </c>
      <c r="C251" s="3"/>
      <c r="D251" s="3">
        <f>D252</f>
        <v>29</v>
      </c>
    </row>
    <row r="252" spans="1:4" ht="48" thickBot="1" x14ac:dyDescent="0.25">
      <c r="A252" s="1" t="s">
        <v>88</v>
      </c>
      <c r="B252" s="2" t="s">
        <v>207</v>
      </c>
      <c r="C252" s="3" t="s">
        <v>89</v>
      </c>
      <c r="D252" s="3">
        <v>29</v>
      </c>
    </row>
    <row r="253" spans="1:4" ht="48" thickBot="1" x14ac:dyDescent="0.25">
      <c r="A253" s="1" t="s">
        <v>208</v>
      </c>
      <c r="B253" s="2" t="s">
        <v>209</v>
      </c>
      <c r="C253" s="3"/>
      <c r="D253" s="3">
        <f>D255</f>
        <v>39.799999999999997</v>
      </c>
    </row>
    <row r="254" spans="1:4" ht="48" thickBot="1" x14ac:dyDescent="0.25">
      <c r="A254" s="1" t="s">
        <v>350</v>
      </c>
      <c r="B254" s="2" t="s">
        <v>351</v>
      </c>
      <c r="C254" s="3"/>
      <c r="D254" s="3">
        <f>D255</f>
        <v>39.799999999999997</v>
      </c>
    </row>
    <row r="255" spans="1:4" ht="48" thickBot="1" x14ac:dyDescent="0.25">
      <c r="A255" s="1" t="s">
        <v>210</v>
      </c>
      <c r="B255" s="2" t="s">
        <v>211</v>
      </c>
      <c r="C255" s="3"/>
      <c r="D255" s="3">
        <f>D256</f>
        <v>39.799999999999997</v>
      </c>
    </row>
    <row r="256" spans="1:4" ht="48" thickBot="1" x14ac:dyDescent="0.25">
      <c r="A256" s="1" t="s">
        <v>88</v>
      </c>
      <c r="B256" s="2" t="s">
        <v>211</v>
      </c>
      <c r="C256" s="3" t="s">
        <v>89</v>
      </c>
      <c r="D256" s="3">
        <v>39.799999999999997</v>
      </c>
    </row>
    <row r="257" spans="1:4" ht="48" thickBot="1" x14ac:dyDescent="0.25">
      <c r="A257" s="1" t="s">
        <v>212</v>
      </c>
      <c r="B257" s="2" t="s">
        <v>213</v>
      </c>
      <c r="C257" s="3"/>
      <c r="D257" s="3">
        <f>D259</f>
        <v>40</v>
      </c>
    </row>
    <row r="258" spans="1:4" ht="48" thickBot="1" x14ac:dyDescent="0.25">
      <c r="A258" s="1" t="s">
        <v>352</v>
      </c>
      <c r="B258" s="2" t="s">
        <v>353</v>
      </c>
      <c r="C258" s="3"/>
      <c r="D258" s="3">
        <f>D259</f>
        <v>40</v>
      </c>
    </row>
    <row r="259" spans="1:4" ht="48" thickBot="1" x14ac:dyDescent="0.25">
      <c r="A259" s="1" t="s">
        <v>214</v>
      </c>
      <c r="B259" s="2" t="s">
        <v>215</v>
      </c>
      <c r="C259" s="3"/>
      <c r="D259" s="3">
        <f>D260+D261</f>
        <v>40</v>
      </c>
    </row>
    <row r="260" spans="1:4" ht="48" thickBot="1" x14ac:dyDescent="0.25">
      <c r="A260" s="1" t="s">
        <v>88</v>
      </c>
      <c r="B260" s="2" t="s">
        <v>215</v>
      </c>
      <c r="C260" s="3" t="s">
        <v>89</v>
      </c>
      <c r="D260" s="3">
        <v>3</v>
      </c>
    </row>
    <row r="261" spans="1:4" ht="16.5" thickBot="1" x14ac:dyDescent="0.25">
      <c r="A261" s="15" t="s">
        <v>50</v>
      </c>
      <c r="B261" s="2" t="s">
        <v>215</v>
      </c>
      <c r="C261" s="3">
        <v>610</v>
      </c>
      <c r="D261" s="3">
        <v>37</v>
      </c>
    </row>
    <row r="262" spans="1:4" ht="48" thickBot="1" x14ac:dyDescent="0.25">
      <c r="A262" s="1" t="s">
        <v>23</v>
      </c>
      <c r="B262" s="2" t="s">
        <v>24</v>
      </c>
      <c r="C262" s="3"/>
      <c r="D262" s="9">
        <f>D263+D269+D272+D276</f>
        <v>16424.7</v>
      </c>
    </row>
    <row r="263" spans="1:4" ht="48" thickBot="1" x14ac:dyDescent="0.25">
      <c r="A263" s="1" t="s">
        <v>216</v>
      </c>
      <c r="B263" s="2" t="s">
        <v>217</v>
      </c>
      <c r="C263" s="3"/>
      <c r="D263" s="3">
        <f>D264+D267</f>
        <v>12592.8</v>
      </c>
    </row>
    <row r="264" spans="1:4" ht="48" thickBot="1" x14ac:dyDescent="0.25">
      <c r="A264" s="1" t="s">
        <v>218</v>
      </c>
      <c r="B264" s="2" t="s">
        <v>219</v>
      </c>
      <c r="C264" s="3"/>
      <c r="D264" s="3">
        <f>D265</f>
        <v>4967.8</v>
      </c>
    </row>
    <row r="265" spans="1:4" ht="32.25" thickBot="1" x14ac:dyDescent="0.25">
      <c r="A265" s="1" t="s">
        <v>220</v>
      </c>
      <c r="B265" s="2" t="s">
        <v>221</v>
      </c>
      <c r="C265" s="3"/>
      <c r="D265" s="3">
        <f>D266</f>
        <v>4967.8</v>
      </c>
    </row>
    <row r="266" spans="1:4" ht="16.5" thickBot="1" x14ac:dyDescent="0.25">
      <c r="A266" s="4" t="s">
        <v>222</v>
      </c>
      <c r="B266" s="2" t="s">
        <v>221</v>
      </c>
      <c r="C266" s="3" t="s">
        <v>223</v>
      </c>
      <c r="D266" s="3">
        <v>4967.8</v>
      </c>
    </row>
    <row r="267" spans="1:4" ht="32.25" thickBot="1" x14ac:dyDescent="0.25">
      <c r="A267" s="1" t="s">
        <v>224</v>
      </c>
      <c r="B267" s="2" t="s">
        <v>225</v>
      </c>
      <c r="C267" s="3"/>
      <c r="D267" s="3">
        <f>D268</f>
        <v>7625</v>
      </c>
    </row>
    <row r="268" spans="1:4" ht="16.5" thickBot="1" x14ac:dyDescent="0.25">
      <c r="A268" s="4" t="s">
        <v>226</v>
      </c>
      <c r="B268" s="2" t="s">
        <v>225</v>
      </c>
      <c r="C268" s="3" t="s">
        <v>227</v>
      </c>
      <c r="D268" s="3">
        <v>7625</v>
      </c>
    </row>
    <row r="269" spans="1:4" ht="63.75" thickBot="1" x14ac:dyDescent="0.25">
      <c r="A269" s="1" t="s">
        <v>228</v>
      </c>
      <c r="B269" s="2" t="s">
        <v>229</v>
      </c>
      <c r="C269" s="3"/>
      <c r="D269" s="3">
        <f>D270</f>
        <v>100</v>
      </c>
    </row>
    <row r="270" spans="1:4" ht="63.75" thickBot="1" x14ac:dyDescent="0.25">
      <c r="A270" s="1" t="s">
        <v>230</v>
      </c>
      <c r="B270" s="2" t="s">
        <v>231</v>
      </c>
      <c r="C270" s="3"/>
      <c r="D270" s="3">
        <f>D271</f>
        <v>100</v>
      </c>
    </row>
    <row r="271" spans="1:4" ht="48" thickBot="1" x14ac:dyDescent="0.25">
      <c r="A271" s="1" t="s">
        <v>88</v>
      </c>
      <c r="B271" s="2" t="s">
        <v>231</v>
      </c>
      <c r="C271" s="3">
        <v>240</v>
      </c>
      <c r="D271" s="3">
        <v>100</v>
      </c>
    </row>
    <row r="272" spans="1:4" ht="48" thickBot="1" x14ac:dyDescent="0.25">
      <c r="A272" s="1" t="s">
        <v>232</v>
      </c>
      <c r="B272" s="2" t="s">
        <v>233</v>
      </c>
      <c r="C272" s="3"/>
      <c r="D272" s="42">
        <f>D273</f>
        <v>3731.9</v>
      </c>
    </row>
    <row r="273" spans="1:4" ht="48" thickBot="1" x14ac:dyDescent="0.25">
      <c r="A273" s="1" t="s">
        <v>234</v>
      </c>
      <c r="B273" s="2" t="s">
        <v>235</v>
      </c>
      <c r="C273" s="3"/>
      <c r="D273" s="42">
        <f>D274+D275</f>
        <v>3731.9</v>
      </c>
    </row>
    <row r="274" spans="1:4" ht="48" thickBot="1" x14ac:dyDescent="0.25">
      <c r="A274" s="1" t="s">
        <v>86</v>
      </c>
      <c r="B274" s="2" t="s">
        <v>235</v>
      </c>
      <c r="C274" s="3" t="s">
        <v>87</v>
      </c>
      <c r="D274" s="42">
        <v>3689.4</v>
      </c>
    </row>
    <row r="275" spans="1:4" ht="48" thickBot="1" x14ac:dyDescent="0.25">
      <c r="A275" s="1" t="s">
        <v>88</v>
      </c>
      <c r="B275" s="2" t="s">
        <v>235</v>
      </c>
      <c r="C275" s="3" t="s">
        <v>89</v>
      </c>
      <c r="D275" s="3">
        <v>42.5</v>
      </c>
    </row>
    <row r="276" spans="1:4" ht="48" thickBot="1" x14ac:dyDescent="0.25">
      <c r="A276" s="1" t="s">
        <v>236</v>
      </c>
      <c r="B276" s="2" t="s">
        <v>237</v>
      </c>
      <c r="C276" s="3"/>
      <c r="D276" s="3">
        <f>D277</f>
        <v>0</v>
      </c>
    </row>
    <row r="277" spans="1:4" ht="32.25" thickBot="1" x14ac:dyDescent="0.25">
      <c r="A277" s="1" t="s">
        <v>238</v>
      </c>
      <c r="B277" s="2" t="s">
        <v>239</v>
      </c>
      <c r="C277" s="3"/>
      <c r="D277" s="3">
        <f>D278</f>
        <v>0</v>
      </c>
    </row>
    <row r="278" spans="1:4" ht="32.25" thickBot="1" x14ac:dyDescent="0.25">
      <c r="A278" s="1" t="s">
        <v>240</v>
      </c>
      <c r="B278" s="2" t="s">
        <v>295</v>
      </c>
      <c r="C278" s="3"/>
      <c r="D278" s="3">
        <f>D279</f>
        <v>0</v>
      </c>
    </row>
    <row r="279" spans="1:4" ht="16.5" thickBot="1" x14ac:dyDescent="0.25">
      <c r="A279" s="4" t="s">
        <v>241</v>
      </c>
      <c r="B279" s="2" t="s">
        <v>295</v>
      </c>
      <c r="C279" s="3" t="s">
        <v>242</v>
      </c>
      <c r="D279" s="3">
        <v>0</v>
      </c>
    </row>
    <row r="280" spans="1:4" ht="63.75" thickBot="1" x14ac:dyDescent="0.25">
      <c r="A280" s="1" t="s">
        <v>25</v>
      </c>
      <c r="B280" s="2" t="s">
        <v>26</v>
      </c>
      <c r="C280" s="3"/>
      <c r="D280" s="7">
        <f>D281+D284+D289</f>
        <v>19016.699999999997</v>
      </c>
    </row>
    <row r="281" spans="1:4" ht="32.25" thickBot="1" x14ac:dyDescent="0.25">
      <c r="A281" s="1" t="s">
        <v>243</v>
      </c>
      <c r="B281" s="2" t="s">
        <v>244</v>
      </c>
      <c r="C281" s="3"/>
      <c r="D281" s="3">
        <f>D282</f>
        <v>69</v>
      </c>
    </row>
    <row r="282" spans="1:4" ht="32.25" thickBot="1" x14ac:dyDescent="0.25">
      <c r="A282" s="1" t="s">
        <v>245</v>
      </c>
      <c r="B282" s="2" t="s">
        <v>246</v>
      </c>
      <c r="C282" s="3"/>
      <c r="D282" s="3">
        <f>D283</f>
        <v>69</v>
      </c>
    </row>
    <row r="283" spans="1:4" ht="48" thickBot="1" x14ac:dyDescent="0.25">
      <c r="A283" s="1" t="s">
        <v>88</v>
      </c>
      <c r="B283" s="2" t="s">
        <v>246</v>
      </c>
      <c r="C283" s="3" t="s">
        <v>89</v>
      </c>
      <c r="D283" s="3">
        <v>69</v>
      </c>
    </row>
    <row r="284" spans="1:4" ht="63.75" thickBot="1" x14ac:dyDescent="0.25">
      <c r="A284" s="1" t="s">
        <v>247</v>
      </c>
      <c r="B284" s="2" t="s">
        <v>248</v>
      </c>
      <c r="C284" s="3"/>
      <c r="D284" s="3">
        <f>D285</f>
        <v>14452.599999999999</v>
      </c>
    </row>
    <row r="285" spans="1:4" ht="111" thickBot="1" x14ac:dyDescent="0.25">
      <c r="A285" s="1" t="s">
        <v>249</v>
      </c>
      <c r="B285" s="2" t="s">
        <v>250</v>
      </c>
      <c r="C285" s="3"/>
      <c r="D285" s="3">
        <f>D286+D287+D288</f>
        <v>14452.599999999999</v>
      </c>
    </row>
    <row r="286" spans="1:4" ht="32.25" thickBot="1" x14ac:dyDescent="0.25">
      <c r="A286" s="1" t="s">
        <v>82</v>
      </c>
      <c r="B286" s="2" t="s">
        <v>250</v>
      </c>
      <c r="C286" s="3" t="s">
        <v>83</v>
      </c>
      <c r="D286" s="3">
        <v>8796.6</v>
      </c>
    </row>
    <row r="287" spans="1:4" ht="48" thickBot="1" x14ac:dyDescent="0.25">
      <c r="A287" s="1" t="s">
        <v>88</v>
      </c>
      <c r="B287" s="2" t="s">
        <v>250</v>
      </c>
      <c r="C287" s="3" t="s">
        <v>89</v>
      </c>
      <c r="D287" s="3">
        <v>5455.7</v>
      </c>
    </row>
    <row r="288" spans="1:4" ht="16.5" thickBot="1" x14ac:dyDescent="0.25">
      <c r="A288" s="4" t="s">
        <v>98</v>
      </c>
      <c r="B288" s="2" t="s">
        <v>250</v>
      </c>
      <c r="C288" s="3" t="s">
        <v>99</v>
      </c>
      <c r="D288" s="3">
        <v>200.3</v>
      </c>
    </row>
    <row r="289" spans="1:4" ht="48" thickBot="1" x14ac:dyDescent="0.25">
      <c r="A289" s="1" t="s">
        <v>251</v>
      </c>
      <c r="B289" s="2" t="s">
        <v>252</v>
      </c>
      <c r="C289" s="3"/>
      <c r="D289" s="3">
        <f>D290</f>
        <v>4495.1000000000004</v>
      </c>
    </row>
    <row r="290" spans="1:4" ht="48" thickBot="1" x14ac:dyDescent="0.25">
      <c r="A290" s="1" t="s">
        <v>354</v>
      </c>
      <c r="B290" s="2" t="s">
        <v>355</v>
      </c>
      <c r="C290" s="3"/>
      <c r="D290" s="45">
        <f>D296+D300+D294+D291</f>
        <v>4495.1000000000004</v>
      </c>
    </row>
    <row r="291" spans="1:4" ht="87.75" customHeight="1" thickBot="1" x14ac:dyDescent="0.25">
      <c r="A291" s="1" t="s">
        <v>386</v>
      </c>
      <c r="B291" s="2" t="s">
        <v>385</v>
      </c>
      <c r="C291" s="3"/>
      <c r="D291" s="45">
        <f>D292+D293</f>
        <v>676.7</v>
      </c>
    </row>
    <row r="292" spans="1:4" ht="32.25" thickBot="1" x14ac:dyDescent="0.25">
      <c r="A292" s="1" t="s">
        <v>82</v>
      </c>
      <c r="B292" s="2" t="s">
        <v>385</v>
      </c>
      <c r="C292" s="3">
        <v>110</v>
      </c>
      <c r="D292" s="45" t="s">
        <v>432</v>
      </c>
    </row>
    <row r="293" spans="1:4" ht="55.5" customHeight="1" thickBot="1" x14ac:dyDescent="0.25">
      <c r="A293" s="1" t="s">
        <v>88</v>
      </c>
      <c r="B293" s="2" t="s">
        <v>385</v>
      </c>
      <c r="C293" s="3">
        <v>240</v>
      </c>
      <c r="D293" s="45" t="s">
        <v>433</v>
      </c>
    </row>
    <row r="294" spans="1:4" ht="48" thickBot="1" x14ac:dyDescent="0.25">
      <c r="A294" s="1" t="s">
        <v>370</v>
      </c>
      <c r="B294" s="2" t="s">
        <v>396</v>
      </c>
      <c r="C294" s="3"/>
      <c r="D294" s="3">
        <f>D295</f>
        <v>0</v>
      </c>
    </row>
    <row r="295" spans="1:4" ht="32.25" thickBot="1" x14ac:dyDescent="0.25">
      <c r="A295" s="1" t="s">
        <v>82</v>
      </c>
      <c r="B295" s="2" t="s">
        <v>396</v>
      </c>
      <c r="C295" s="3">
        <v>110</v>
      </c>
      <c r="D295" s="3">
        <v>0</v>
      </c>
    </row>
    <row r="296" spans="1:4" ht="63.75" thickBot="1" x14ac:dyDescent="0.25">
      <c r="A296" s="1" t="s">
        <v>253</v>
      </c>
      <c r="B296" s="2" t="s">
        <v>296</v>
      </c>
      <c r="C296" s="3"/>
      <c r="D296" s="3">
        <f>D297+D298+D299</f>
        <v>3799.6000000000004</v>
      </c>
    </row>
    <row r="297" spans="1:4" ht="32.25" thickBot="1" x14ac:dyDescent="0.25">
      <c r="A297" s="1" t="s">
        <v>82</v>
      </c>
      <c r="B297" s="2" t="s">
        <v>296</v>
      </c>
      <c r="C297" s="3" t="s">
        <v>83</v>
      </c>
      <c r="D297" s="3">
        <v>3225.4</v>
      </c>
    </row>
    <row r="298" spans="1:4" ht="48" thickBot="1" x14ac:dyDescent="0.25">
      <c r="A298" s="1" t="s">
        <v>88</v>
      </c>
      <c r="B298" s="2" t="s">
        <v>296</v>
      </c>
      <c r="C298" s="3" t="s">
        <v>89</v>
      </c>
      <c r="D298" s="3">
        <v>571.9</v>
      </c>
    </row>
    <row r="299" spans="1:4" ht="16.5" thickBot="1" x14ac:dyDescent="0.25">
      <c r="A299" s="4" t="s">
        <v>98</v>
      </c>
      <c r="B299" s="2" t="s">
        <v>296</v>
      </c>
      <c r="C299" s="3" t="s">
        <v>99</v>
      </c>
      <c r="D299" s="3">
        <v>2.2999999999999998</v>
      </c>
    </row>
    <row r="300" spans="1:4" ht="63.75" thickBot="1" x14ac:dyDescent="0.25">
      <c r="A300" s="4" t="s">
        <v>310</v>
      </c>
      <c r="B300" s="2" t="s">
        <v>308</v>
      </c>
      <c r="C300" s="3"/>
      <c r="D300" s="3">
        <f>D301</f>
        <v>18.8</v>
      </c>
    </row>
    <row r="301" spans="1:4" ht="48" thickBot="1" x14ac:dyDescent="0.25">
      <c r="A301" s="1" t="s">
        <v>88</v>
      </c>
      <c r="B301" s="2" t="s">
        <v>308</v>
      </c>
      <c r="C301" s="3">
        <v>240</v>
      </c>
      <c r="D301" s="3">
        <v>18.8</v>
      </c>
    </row>
    <row r="302" spans="1:4" ht="95.25" thickBot="1" x14ac:dyDescent="0.25">
      <c r="A302" s="1" t="s">
        <v>27</v>
      </c>
      <c r="B302" s="2" t="s">
        <v>28</v>
      </c>
      <c r="C302" s="3"/>
      <c r="D302" s="7">
        <f>D304+D306</f>
        <v>300</v>
      </c>
    </row>
    <row r="303" spans="1:4" ht="48" thickBot="1" x14ac:dyDescent="0.25">
      <c r="A303" s="1" t="s">
        <v>356</v>
      </c>
      <c r="B303" s="2" t="s">
        <v>357</v>
      </c>
      <c r="C303" s="3"/>
      <c r="D303" s="7">
        <f>D304</f>
        <v>0</v>
      </c>
    </row>
    <row r="304" spans="1:4" ht="126.75" thickBot="1" x14ac:dyDescent="0.25">
      <c r="A304" s="1" t="s">
        <v>254</v>
      </c>
      <c r="B304" s="2" t="s">
        <v>255</v>
      </c>
      <c r="C304" s="3"/>
      <c r="D304" s="3">
        <f>D305</f>
        <v>0</v>
      </c>
    </row>
    <row r="305" spans="1:4" ht="48" thickBot="1" x14ac:dyDescent="0.25">
      <c r="A305" s="1" t="s">
        <v>88</v>
      </c>
      <c r="B305" s="2" t="s">
        <v>255</v>
      </c>
      <c r="C305" s="3">
        <v>240</v>
      </c>
      <c r="D305" s="3">
        <v>0</v>
      </c>
    </row>
    <row r="306" spans="1:4" ht="48" thickBot="1" x14ac:dyDescent="0.25">
      <c r="A306" s="1" t="s">
        <v>301</v>
      </c>
      <c r="B306" s="2" t="s">
        <v>256</v>
      </c>
      <c r="C306" s="3"/>
      <c r="D306" s="3">
        <f>D307</f>
        <v>300</v>
      </c>
    </row>
    <row r="307" spans="1:4" ht="16.5" thickBot="1" x14ac:dyDescent="0.25">
      <c r="A307" s="4" t="s">
        <v>257</v>
      </c>
      <c r="B307" s="2" t="s">
        <v>258</v>
      </c>
      <c r="C307" s="3"/>
      <c r="D307" s="3">
        <f>D308+D309</f>
        <v>300</v>
      </c>
    </row>
    <row r="308" spans="1:4" ht="16.5" thickBot="1" x14ac:dyDescent="0.25">
      <c r="A308" s="4" t="s">
        <v>150</v>
      </c>
      <c r="B308" s="2" t="s">
        <v>258</v>
      </c>
      <c r="C308" s="3" t="s">
        <v>151</v>
      </c>
      <c r="D308" s="3">
        <v>0</v>
      </c>
    </row>
    <row r="309" spans="1:4" ht="27" customHeight="1" thickBot="1" x14ac:dyDescent="0.25">
      <c r="A309" s="4" t="s">
        <v>50</v>
      </c>
      <c r="B309" s="2" t="s">
        <v>258</v>
      </c>
      <c r="C309" s="3">
        <v>610</v>
      </c>
      <c r="D309" s="3">
        <v>300</v>
      </c>
    </row>
    <row r="310" spans="1:4" ht="32.25" thickBot="1" x14ac:dyDescent="0.25">
      <c r="A310" s="1" t="s">
        <v>29</v>
      </c>
      <c r="B310" s="2" t="s">
        <v>30</v>
      </c>
      <c r="C310" s="3"/>
      <c r="D310" s="7">
        <f>D312</f>
        <v>150</v>
      </c>
    </row>
    <row r="311" spans="1:4" ht="20.25" customHeight="1" thickBot="1" x14ac:dyDescent="0.25">
      <c r="A311" s="1" t="s">
        <v>358</v>
      </c>
      <c r="B311" s="2" t="s">
        <v>359</v>
      </c>
      <c r="C311" s="3"/>
      <c r="D311" s="3">
        <f>D312</f>
        <v>150</v>
      </c>
    </row>
    <row r="312" spans="1:4" ht="32.25" thickBot="1" x14ac:dyDescent="0.25">
      <c r="A312" s="1" t="s">
        <v>259</v>
      </c>
      <c r="B312" s="2" t="s">
        <v>260</v>
      </c>
      <c r="C312" s="3"/>
      <c r="D312" s="3">
        <f>D313+D314</f>
        <v>150</v>
      </c>
    </row>
    <row r="313" spans="1:4" ht="48" thickBot="1" x14ac:dyDescent="0.25">
      <c r="A313" s="1" t="s">
        <v>88</v>
      </c>
      <c r="B313" s="2" t="s">
        <v>260</v>
      </c>
      <c r="C313" s="3" t="s">
        <v>89</v>
      </c>
      <c r="D313" s="3">
        <v>0</v>
      </c>
    </row>
    <row r="314" spans="1:4" ht="16.5" thickBot="1" x14ac:dyDescent="0.25">
      <c r="A314" s="4" t="s">
        <v>50</v>
      </c>
      <c r="B314" s="2" t="s">
        <v>260</v>
      </c>
      <c r="C314" s="3">
        <v>610</v>
      </c>
      <c r="D314" s="3">
        <v>150</v>
      </c>
    </row>
    <row r="315" spans="1:4" ht="63.75" thickBot="1" x14ac:dyDescent="0.25">
      <c r="A315" s="1" t="s">
        <v>31</v>
      </c>
      <c r="B315" s="2" t="s">
        <v>32</v>
      </c>
      <c r="C315" s="3"/>
      <c r="D315" s="7">
        <f>D317</f>
        <v>159.1</v>
      </c>
    </row>
    <row r="316" spans="1:4" ht="48" thickBot="1" x14ac:dyDescent="0.25">
      <c r="A316" s="1" t="s">
        <v>360</v>
      </c>
      <c r="B316" s="2" t="s">
        <v>361</v>
      </c>
      <c r="C316" s="3"/>
      <c r="D316" s="3">
        <f>D317</f>
        <v>159.1</v>
      </c>
    </row>
    <row r="317" spans="1:4" ht="32.25" thickBot="1" x14ac:dyDescent="0.25">
      <c r="A317" s="1" t="s">
        <v>362</v>
      </c>
      <c r="B317" s="2" t="s">
        <v>261</v>
      </c>
      <c r="C317" s="3"/>
      <c r="D317" s="3">
        <f>D318</f>
        <v>159.1</v>
      </c>
    </row>
    <row r="318" spans="1:4" ht="48" thickBot="1" x14ac:dyDescent="0.25">
      <c r="A318" s="1" t="s">
        <v>88</v>
      </c>
      <c r="B318" s="2" t="s">
        <v>261</v>
      </c>
      <c r="C318" s="3" t="s">
        <v>89</v>
      </c>
      <c r="D318" s="3">
        <v>159.1</v>
      </c>
    </row>
    <row r="319" spans="1:4" ht="48" thickBot="1" x14ac:dyDescent="0.25">
      <c r="A319" s="1" t="s">
        <v>33</v>
      </c>
      <c r="B319" s="2" t="s">
        <v>34</v>
      </c>
      <c r="C319" s="3"/>
      <c r="D319" s="7">
        <f>D320</f>
        <v>1032.5</v>
      </c>
    </row>
    <row r="320" spans="1:4" ht="32.25" thickBot="1" x14ac:dyDescent="0.25">
      <c r="A320" s="1" t="s">
        <v>262</v>
      </c>
      <c r="B320" s="2" t="s">
        <v>263</v>
      </c>
      <c r="C320" s="3"/>
      <c r="D320" s="3">
        <f>D321</f>
        <v>1032.5</v>
      </c>
    </row>
    <row r="321" spans="1:4" ht="111" thickBot="1" x14ac:dyDescent="0.25">
      <c r="A321" s="1" t="s">
        <v>264</v>
      </c>
      <c r="B321" s="2" t="s">
        <v>265</v>
      </c>
      <c r="C321" s="3"/>
      <c r="D321" s="3">
        <f>D322</f>
        <v>1032.5</v>
      </c>
    </row>
    <row r="322" spans="1:4" ht="48" thickBot="1" x14ac:dyDescent="0.25">
      <c r="A322" s="1" t="s">
        <v>88</v>
      </c>
      <c r="B322" s="2" t="s">
        <v>265</v>
      </c>
      <c r="C322" s="3" t="s">
        <v>89</v>
      </c>
      <c r="D322" s="3">
        <v>1032.5</v>
      </c>
    </row>
    <row r="323" spans="1:4" ht="16.5" thickBot="1" x14ac:dyDescent="0.25">
      <c r="A323" s="4" t="s">
        <v>35</v>
      </c>
      <c r="B323" s="2" t="s">
        <v>36</v>
      </c>
      <c r="C323" s="3"/>
      <c r="D323" s="7">
        <f>D324+D339</f>
        <v>34857.899999999994</v>
      </c>
    </row>
    <row r="324" spans="1:4" ht="32.25" thickBot="1" x14ac:dyDescent="0.25">
      <c r="A324" s="1" t="s">
        <v>266</v>
      </c>
      <c r="B324" s="2" t="s">
        <v>267</v>
      </c>
      <c r="C324" s="3"/>
      <c r="D324" s="3">
        <f>D325+D331+D335+D337+D328</f>
        <v>22560.1</v>
      </c>
    </row>
    <row r="325" spans="1:4" ht="142.5" thickBot="1" x14ac:dyDescent="0.25">
      <c r="A325" s="1" t="s">
        <v>268</v>
      </c>
      <c r="B325" s="2" t="s">
        <v>269</v>
      </c>
      <c r="C325" s="3"/>
      <c r="D325" s="3">
        <f>D326+D327</f>
        <v>813.6</v>
      </c>
    </row>
    <row r="326" spans="1:4" ht="48" thickBot="1" x14ac:dyDescent="0.25">
      <c r="A326" s="1" t="s">
        <v>86</v>
      </c>
      <c r="B326" s="2" t="s">
        <v>269</v>
      </c>
      <c r="C326" s="3" t="s">
        <v>87</v>
      </c>
      <c r="D326" s="3">
        <v>706</v>
      </c>
    </row>
    <row r="327" spans="1:4" ht="48" thickBot="1" x14ac:dyDescent="0.25">
      <c r="A327" s="1" t="s">
        <v>88</v>
      </c>
      <c r="B327" s="2" t="s">
        <v>269</v>
      </c>
      <c r="C327" s="3" t="s">
        <v>89</v>
      </c>
      <c r="D327" s="3">
        <v>107.6</v>
      </c>
    </row>
    <row r="328" spans="1:4" ht="79.5" thickBot="1" x14ac:dyDescent="0.25">
      <c r="A328" s="22" t="s">
        <v>368</v>
      </c>
      <c r="B328" s="2" t="s">
        <v>367</v>
      </c>
      <c r="C328" s="3"/>
      <c r="D328" s="3">
        <f>D329+D330</f>
        <v>64.5</v>
      </c>
    </row>
    <row r="329" spans="1:4" ht="48" thickBot="1" x14ac:dyDescent="0.25">
      <c r="A329" s="1" t="s">
        <v>86</v>
      </c>
      <c r="B329" s="2" t="s">
        <v>367</v>
      </c>
      <c r="C329" s="3">
        <v>120</v>
      </c>
      <c r="D329" s="3">
        <v>64.5</v>
      </c>
    </row>
    <row r="330" spans="1:4" ht="48" hidden="1" thickBot="1" x14ac:dyDescent="0.25">
      <c r="A330" s="1" t="s">
        <v>88</v>
      </c>
      <c r="B330" s="2" t="s">
        <v>367</v>
      </c>
      <c r="C330" s="3">
        <v>240</v>
      </c>
      <c r="D330" s="3">
        <v>0</v>
      </c>
    </row>
    <row r="331" spans="1:4" ht="63.75" thickBot="1" x14ac:dyDescent="0.25">
      <c r="A331" s="1" t="s">
        <v>270</v>
      </c>
      <c r="B331" s="2" t="s">
        <v>271</v>
      </c>
      <c r="C331" s="3"/>
      <c r="D331" s="3">
        <f>D332+D333+D334</f>
        <v>450.00000000000006</v>
      </c>
    </row>
    <row r="332" spans="1:4" ht="48" thickBot="1" x14ac:dyDescent="0.25">
      <c r="A332" s="1" t="s">
        <v>86</v>
      </c>
      <c r="B332" s="2" t="s">
        <v>271</v>
      </c>
      <c r="C332" s="3" t="s">
        <v>87</v>
      </c>
      <c r="D332" s="3">
        <v>425.8</v>
      </c>
    </row>
    <row r="333" spans="1:4" ht="48" thickBot="1" x14ac:dyDescent="0.25">
      <c r="A333" s="1" t="s">
        <v>88</v>
      </c>
      <c r="B333" s="2" t="s">
        <v>271</v>
      </c>
      <c r="C333" s="3" t="s">
        <v>89</v>
      </c>
      <c r="D333" s="3">
        <v>21.1</v>
      </c>
    </row>
    <row r="334" spans="1:4" ht="16.5" thickBot="1" x14ac:dyDescent="0.25">
      <c r="A334" s="4" t="s">
        <v>226</v>
      </c>
      <c r="B334" s="2" t="s">
        <v>271</v>
      </c>
      <c r="C334" s="3" t="s">
        <v>227</v>
      </c>
      <c r="D334" s="3" t="s">
        <v>272</v>
      </c>
    </row>
    <row r="335" spans="1:4" ht="48" thickBot="1" x14ac:dyDescent="0.25">
      <c r="A335" s="1" t="s">
        <v>273</v>
      </c>
      <c r="B335" s="2" t="s">
        <v>274</v>
      </c>
      <c r="C335" s="3"/>
      <c r="D335" s="3">
        <f>D336</f>
        <v>1140.4000000000001</v>
      </c>
    </row>
    <row r="336" spans="1:4" ht="48" thickBot="1" x14ac:dyDescent="0.25">
      <c r="A336" s="1" t="s">
        <v>86</v>
      </c>
      <c r="B336" s="2" t="s">
        <v>274</v>
      </c>
      <c r="C336" s="3" t="s">
        <v>87</v>
      </c>
      <c r="D336" s="3">
        <v>1140.4000000000001</v>
      </c>
    </row>
    <row r="337" spans="1:4" ht="48" thickBot="1" x14ac:dyDescent="0.25">
      <c r="A337" s="1" t="s">
        <v>275</v>
      </c>
      <c r="B337" s="2" t="s">
        <v>276</v>
      </c>
      <c r="C337" s="3"/>
      <c r="D337" s="3">
        <f>D338</f>
        <v>20091.599999999999</v>
      </c>
    </row>
    <row r="338" spans="1:4" ht="48" thickBot="1" x14ac:dyDescent="0.25">
      <c r="A338" s="1" t="s">
        <v>86</v>
      </c>
      <c r="B338" s="2" t="s">
        <v>276</v>
      </c>
      <c r="C338" s="3" t="s">
        <v>87</v>
      </c>
      <c r="D338" s="3">
        <v>20091.599999999999</v>
      </c>
    </row>
    <row r="339" spans="1:4" ht="16.5" thickBot="1" x14ac:dyDescent="0.25">
      <c r="A339" s="4" t="s">
        <v>277</v>
      </c>
      <c r="B339" s="2" t="s">
        <v>278</v>
      </c>
      <c r="C339" s="3"/>
      <c r="D339" s="3">
        <f>D340+D342+D345+D347+D349+D351+D357+D359+D361+D363+D369+D353+D367</f>
        <v>12297.8</v>
      </c>
    </row>
    <row r="340" spans="1:4" ht="79.5" thickBot="1" x14ac:dyDescent="0.3">
      <c r="A340" s="10" t="s">
        <v>331</v>
      </c>
      <c r="B340" s="2" t="s">
        <v>330</v>
      </c>
      <c r="C340" s="3"/>
      <c r="D340" s="3">
        <f>D341</f>
        <v>2.4</v>
      </c>
    </row>
    <row r="341" spans="1:4" ht="48" thickBot="1" x14ac:dyDescent="0.25">
      <c r="A341" s="1" t="s">
        <v>88</v>
      </c>
      <c r="B341" s="2" t="s">
        <v>330</v>
      </c>
      <c r="C341" s="3">
        <v>240</v>
      </c>
      <c r="D341" s="3">
        <v>2.4</v>
      </c>
    </row>
    <row r="342" spans="1:4" ht="63.75" thickBot="1" x14ac:dyDescent="0.25">
      <c r="A342" s="1" t="s">
        <v>279</v>
      </c>
      <c r="B342" s="2" t="s">
        <v>280</v>
      </c>
      <c r="C342" s="3"/>
      <c r="D342" s="3">
        <f>D343+D344</f>
        <v>1346.9</v>
      </c>
    </row>
    <row r="343" spans="1:4" ht="48" thickBot="1" x14ac:dyDescent="0.25">
      <c r="A343" s="1" t="s">
        <v>86</v>
      </c>
      <c r="B343" s="2" t="s">
        <v>280</v>
      </c>
      <c r="C343" s="3" t="s">
        <v>87</v>
      </c>
      <c r="D343" s="3">
        <v>1317.9</v>
      </c>
    </row>
    <row r="344" spans="1:4" ht="48" thickBot="1" x14ac:dyDescent="0.25">
      <c r="A344" s="1" t="s">
        <v>88</v>
      </c>
      <c r="B344" s="2" t="s">
        <v>280</v>
      </c>
      <c r="C344" s="3" t="s">
        <v>89</v>
      </c>
      <c r="D344" s="3">
        <v>29</v>
      </c>
    </row>
    <row r="345" spans="1:4" ht="32.25" thickBot="1" x14ac:dyDescent="0.25">
      <c r="A345" s="1" t="s">
        <v>281</v>
      </c>
      <c r="B345" s="2" t="s">
        <v>282</v>
      </c>
      <c r="C345" s="3"/>
      <c r="D345" s="3">
        <f>D346</f>
        <v>667.5</v>
      </c>
    </row>
    <row r="346" spans="1:4" ht="16.5" thickBot="1" x14ac:dyDescent="0.25">
      <c r="A346" s="4" t="s">
        <v>98</v>
      </c>
      <c r="B346" s="2" t="s">
        <v>282</v>
      </c>
      <c r="C346" s="3" t="s">
        <v>99</v>
      </c>
      <c r="D346" s="3">
        <v>667.5</v>
      </c>
    </row>
    <row r="347" spans="1:4" ht="48" thickBot="1" x14ac:dyDescent="0.25">
      <c r="A347" s="1" t="s">
        <v>283</v>
      </c>
      <c r="B347" s="2" t="s">
        <v>284</v>
      </c>
      <c r="C347" s="3"/>
      <c r="D347" s="3">
        <f>D348</f>
        <v>0</v>
      </c>
    </row>
    <row r="348" spans="1:4" ht="48" thickBot="1" x14ac:dyDescent="0.25">
      <c r="A348" s="1" t="s">
        <v>86</v>
      </c>
      <c r="B348" s="2" t="s">
        <v>284</v>
      </c>
      <c r="C348" s="3" t="s">
        <v>87</v>
      </c>
      <c r="D348" s="3">
        <v>0</v>
      </c>
    </row>
    <row r="349" spans="1:4" ht="48" thickBot="1" x14ac:dyDescent="0.25">
      <c r="A349" s="1" t="s">
        <v>307</v>
      </c>
      <c r="B349" s="2" t="s">
        <v>306</v>
      </c>
      <c r="C349" s="3"/>
      <c r="D349" s="3">
        <f>D350</f>
        <v>483.1</v>
      </c>
    </row>
    <row r="350" spans="1:4" ht="47.25" customHeight="1" thickBot="1" x14ac:dyDescent="0.25">
      <c r="A350" s="1" t="s">
        <v>88</v>
      </c>
      <c r="B350" s="2" t="s">
        <v>306</v>
      </c>
      <c r="C350" s="3">
        <v>240</v>
      </c>
      <c r="D350" s="3">
        <v>483.1</v>
      </c>
    </row>
    <row r="351" spans="1:4" ht="95.25" hidden="1" thickBot="1" x14ac:dyDescent="0.25">
      <c r="A351" s="1" t="s">
        <v>315</v>
      </c>
      <c r="B351" s="2" t="s">
        <v>313</v>
      </c>
      <c r="C351" s="3"/>
      <c r="D351" s="3">
        <f>D352</f>
        <v>0</v>
      </c>
    </row>
    <row r="352" spans="1:4" ht="32.25" hidden="1" thickBot="1" x14ac:dyDescent="0.25">
      <c r="A352" s="1" t="s">
        <v>314</v>
      </c>
      <c r="B352" s="2" t="s">
        <v>313</v>
      </c>
      <c r="C352" s="3">
        <v>330</v>
      </c>
      <c r="D352" s="3">
        <v>0</v>
      </c>
    </row>
    <row r="353" spans="1:4" ht="48" thickBot="1" x14ac:dyDescent="0.25">
      <c r="A353" s="1" t="s">
        <v>383</v>
      </c>
      <c r="B353" s="2" t="s">
        <v>382</v>
      </c>
      <c r="C353" s="3"/>
      <c r="D353" s="3">
        <f>D354+D355+D356</f>
        <v>7376.7000000000007</v>
      </c>
    </row>
    <row r="354" spans="1:4" ht="32.25" thickBot="1" x14ac:dyDescent="0.25">
      <c r="A354" s="1" t="s">
        <v>82</v>
      </c>
      <c r="B354" s="2" t="s">
        <v>382</v>
      </c>
      <c r="C354" s="3">
        <v>110</v>
      </c>
      <c r="D354" s="3">
        <v>5718.6</v>
      </c>
    </row>
    <row r="355" spans="1:4" ht="48" thickBot="1" x14ac:dyDescent="0.25">
      <c r="A355" s="1" t="s">
        <v>88</v>
      </c>
      <c r="B355" s="2" t="s">
        <v>382</v>
      </c>
      <c r="C355" s="3">
        <v>240</v>
      </c>
      <c r="D355" s="3">
        <v>1644.8</v>
      </c>
    </row>
    <row r="356" spans="1:4" ht="16.5" thickBot="1" x14ac:dyDescent="0.25">
      <c r="A356" s="4" t="s">
        <v>98</v>
      </c>
      <c r="B356" s="2" t="s">
        <v>382</v>
      </c>
      <c r="C356" s="3">
        <v>850</v>
      </c>
      <c r="D356" s="3">
        <v>13.3</v>
      </c>
    </row>
    <row r="357" spans="1:4" ht="16.5" thickBot="1" x14ac:dyDescent="0.25">
      <c r="A357" s="4" t="s">
        <v>285</v>
      </c>
      <c r="B357" s="2" t="s">
        <v>286</v>
      </c>
      <c r="C357" s="3"/>
      <c r="D357" s="3">
        <f>D358</f>
        <v>762.4</v>
      </c>
    </row>
    <row r="358" spans="1:4" ht="47.25" customHeight="1" thickBot="1" x14ac:dyDescent="0.25">
      <c r="A358" s="1" t="s">
        <v>88</v>
      </c>
      <c r="B358" s="2" t="s">
        <v>286</v>
      </c>
      <c r="C358" s="3" t="s">
        <v>89</v>
      </c>
      <c r="D358" s="3">
        <v>762.4</v>
      </c>
    </row>
    <row r="359" spans="1:4" ht="32.25" hidden="1" thickBot="1" x14ac:dyDescent="0.25">
      <c r="A359" s="1" t="s">
        <v>311</v>
      </c>
      <c r="B359" s="2" t="s">
        <v>287</v>
      </c>
      <c r="C359" s="3"/>
      <c r="D359" s="3">
        <f>D360</f>
        <v>0</v>
      </c>
    </row>
    <row r="360" spans="1:4" ht="16.5" hidden="1" thickBot="1" x14ac:dyDescent="0.25">
      <c r="A360" s="4" t="s">
        <v>288</v>
      </c>
      <c r="B360" s="2" t="s">
        <v>287</v>
      </c>
      <c r="C360" s="3" t="s">
        <v>289</v>
      </c>
      <c r="D360" s="3">
        <v>0</v>
      </c>
    </row>
    <row r="361" spans="1:4" ht="63.75" thickBot="1" x14ac:dyDescent="0.25">
      <c r="A361" s="1" t="s">
        <v>316</v>
      </c>
      <c r="B361" s="2" t="s">
        <v>334</v>
      </c>
      <c r="C361" s="3"/>
      <c r="D361" s="3">
        <f>D362+D365+D366</f>
        <v>554.30000000000007</v>
      </c>
    </row>
    <row r="362" spans="1:4" ht="46.5" customHeight="1" thickBot="1" x14ac:dyDescent="0.25">
      <c r="A362" s="1" t="s">
        <v>86</v>
      </c>
      <c r="B362" s="2" t="s">
        <v>334</v>
      </c>
      <c r="C362" s="3">
        <v>120</v>
      </c>
      <c r="D362" s="3">
        <v>549.1</v>
      </c>
    </row>
    <row r="363" spans="1:4" ht="48" hidden="1" thickBot="1" x14ac:dyDescent="0.25">
      <c r="A363" s="22" t="s">
        <v>336</v>
      </c>
      <c r="B363" s="2" t="s">
        <v>335</v>
      </c>
      <c r="C363" s="3"/>
      <c r="D363" s="3">
        <f>D364</f>
        <v>0</v>
      </c>
    </row>
    <row r="364" spans="1:4" ht="48" hidden="1" thickBot="1" x14ac:dyDescent="0.25">
      <c r="A364" s="1" t="s">
        <v>88</v>
      </c>
      <c r="B364" s="2" t="s">
        <v>335</v>
      </c>
      <c r="C364" s="3">
        <v>240</v>
      </c>
      <c r="D364" s="3">
        <v>0</v>
      </c>
    </row>
    <row r="365" spans="1:4" ht="48" thickBot="1" x14ac:dyDescent="0.25">
      <c r="A365" s="1" t="s">
        <v>88</v>
      </c>
      <c r="B365" s="2" t="s">
        <v>334</v>
      </c>
      <c r="C365" s="3">
        <v>240</v>
      </c>
      <c r="D365" s="3">
        <v>4.7</v>
      </c>
    </row>
    <row r="366" spans="1:4" ht="16.5" thickBot="1" x14ac:dyDescent="0.25">
      <c r="A366" s="1" t="s">
        <v>98</v>
      </c>
      <c r="B366" s="2" t="s">
        <v>334</v>
      </c>
      <c r="C366" s="3">
        <v>850</v>
      </c>
      <c r="D366" s="3">
        <v>0.5</v>
      </c>
    </row>
    <row r="367" spans="1:4" ht="72.75" customHeight="1" thickBot="1" x14ac:dyDescent="0.25">
      <c r="A367" s="1" t="s">
        <v>415</v>
      </c>
      <c r="B367" s="2" t="s">
        <v>414</v>
      </c>
      <c r="C367" s="3"/>
      <c r="D367" s="3">
        <f>D368</f>
        <v>979.8</v>
      </c>
    </row>
    <row r="368" spans="1:4" ht="48" thickBot="1" x14ac:dyDescent="0.25">
      <c r="A368" s="1" t="s">
        <v>86</v>
      </c>
      <c r="B368" s="2" t="s">
        <v>414</v>
      </c>
      <c r="C368" s="3">
        <v>120</v>
      </c>
      <c r="D368" s="3">
        <v>979.8</v>
      </c>
    </row>
    <row r="369" spans="1:4" ht="48" thickBot="1" x14ac:dyDescent="0.25">
      <c r="A369" s="1" t="s">
        <v>290</v>
      </c>
      <c r="B369" s="2" t="s">
        <v>291</v>
      </c>
      <c r="C369" s="3"/>
      <c r="D369" s="3">
        <f>D370</f>
        <v>124.7</v>
      </c>
    </row>
    <row r="370" spans="1:4" ht="48" thickBot="1" x14ac:dyDescent="0.25">
      <c r="A370" s="1" t="s">
        <v>86</v>
      </c>
      <c r="B370" s="2" t="s">
        <v>291</v>
      </c>
      <c r="C370" s="3" t="s">
        <v>87</v>
      </c>
      <c r="D370" s="3">
        <v>124.7</v>
      </c>
    </row>
  </sheetData>
  <mergeCells count="13">
    <mergeCell ref="A1:D1"/>
    <mergeCell ref="A2:D2"/>
    <mergeCell ref="A3:D3"/>
    <mergeCell ref="A4:D4"/>
    <mergeCell ref="A5:D5"/>
    <mergeCell ref="A11:D11"/>
    <mergeCell ref="A12:D12"/>
    <mergeCell ref="A13:D13"/>
    <mergeCell ref="A6:D6"/>
    <mergeCell ref="A7:D7"/>
    <mergeCell ref="A8:D8"/>
    <mergeCell ref="A9:D9"/>
    <mergeCell ref="A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Райсовет</cp:lastModifiedBy>
  <cp:lastPrinted>2020-03-26T08:49:57Z</cp:lastPrinted>
  <dcterms:created xsi:type="dcterms:W3CDTF">2016-12-12T07:40:31Z</dcterms:created>
  <dcterms:modified xsi:type="dcterms:W3CDTF">2020-03-26T08:50:45Z</dcterms:modified>
</cp:coreProperties>
</file>