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14805" windowHeight="8010"/>
  </bookViews>
  <sheets>
    <sheet name="Table1" sheetId="1" r:id="rId1"/>
  </sheets>
  <calcPr calcId="125725"/>
</workbook>
</file>

<file path=xl/calcChain.xml><?xml version="1.0" encoding="utf-8"?>
<calcChain xmlns="http://schemas.openxmlformats.org/spreadsheetml/2006/main">
  <c r="E332" i="1"/>
  <c r="F332"/>
  <c r="D332"/>
  <c r="E338"/>
  <c r="F338"/>
  <c r="D338"/>
  <c r="E385"/>
  <c r="F385"/>
  <c r="E391" l="1"/>
  <c r="F391"/>
  <c r="D391"/>
  <c r="E115"/>
  <c r="F115"/>
  <c r="E122"/>
  <c r="F122"/>
  <c r="D122"/>
  <c r="E336"/>
  <c r="F336"/>
  <c r="D336"/>
  <c r="E250"/>
  <c r="F250"/>
  <c r="F253"/>
  <c r="E253"/>
  <c r="D253"/>
  <c r="E389"/>
  <c r="F389"/>
  <c r="D389"/>
  <c r="E33"/>
  <c r="F33"/>
  <c r="D33"/>
  <c r="D489"/>
  <c r="E480" l="1"/>
  <c r="F480"/>
  <c r="D480"/>
  <c r="E478"/>
  <c r="F478"/>
  <c r="D478"/>
  <c r="D377"/>
  <c r="E482"/>
  <c r="F482"/>
  <c r="D482"/>
  <c r="E396"/>
  <c r="F396"/>
  <c r="D396"/>
  <c r="E340"/>
  <c r="F340"/>
  <c r="D340"/>
  <c r="E324" l="1"/>
  <c r="F324"/>
  <c r="D324"/>
  <c r="E100"/>
  <c r="E99" s="1"/>
  <c r="F100"/>
  <c r="F99" s="1"/>
  <c r="D100"/>
  <c r="D99" s="1"/>
  <c r="E132" l="1"/>
  <c r="F132"/>
  <c r="D132"/>
  <c r="E448"/>
  <c r="E447" s="1"/>
  <c r="F448"/>
  <c r="F447" s="1"/>
  <c r="D448"/>
  <c r="D447" s="1"/>
  <c r="F361" l="1"/>
  <c r="E361"/>
  <c r="D361"/>
  <c r="E231"/>
  <c r="F231"/>
  <c r="D231"/>
  <c r="E353" l="1"/>
  <c r="E354"/>
  <c r="F354"/>
  <c r="F353" s="1"/>
  <c r="D354"/>
  <c r="D353" s="1"/>
  <c r="E351"/>
  <c r="F351"/>
  <c r="D351"/>
  <c r="E357"/>
  <c r="E356" s="1"/>
  <c r="F357"/>
  <c r="F356" s="1"/>
  <c r="D357"/>
  <c r="D356" s="1"/>
  <c r="F347" l="1"/>
  <c r="E203"/>
  <c r="F203"/>
  <c r="D203"/>
  <c r="E177"/>
  <c r="F177"/>
  <c r="D177"/>
  <c r="E381"/>
  <c r="F381"/>
  <c r="D381"/>
  <c r="E377"/>
  <c r="F377"/>
  <c r="E374"/>
  <c r="F374"/>
  <c r="D374"/>
  <c r="E473"/>
  <c r="F473"/>
  <c r="D473"/>
  <c r="E181"/>
  <c r="F181"/>
  <c r="D181"/>
  <c r="E191" l="1"/>
  <c r="F191"/>
  <c r="D191"/>
  <c r="E51"/>
  <c r="F51"/>
  <c r="D51"/>
  <c r="E349"/>
  <c r="E346" s="1"/>
  <c r="F349"/>
  <c r="F346" s="1"/>
  <c r="D349"/>
  <c r="D346" s="1"/>
  <c r="E359"/>
  <c r="F359"/>
  <c r="D359"/>
  <c r="E236"/>
  <c r="F236"/>
  <c r="D236"/>
  <c r="E118"/>
  <c r="F118"/>
  <c r="D118"/>
  <c r="E61"/>
  <c r="F61"/>
  <c r="D61"/>
  <c r="E279"/>
  <c r="E278" s="1"/>
  <c r="E277" s="1"/>
  <c r="F279"/>
  <c r="F278" s="1"/>
  <c r="F277" s="1"/>
  <c r="E274"/>
  <c r="E273" s="1"/>
  <c r="E272" s="1"/>
  <c r="F274"/>
  <c r="F273" s="1"/>
  <c r="F272" s="1"/>
  <c r="E270"/>
  <c r="F270"/>
  <c r="E268"/>
  <c r="F268"/>
  <c r="E264"/>
  <c r="F264"/>
  <c r="E262"/>
  <c r="F262"/>
  <c r="E260"/>
  <c r="F260"/>
  <c r="E257"/>
  <c r="F257"/>
  <c r="E251"/>
  <c r="E249" s="1"/>
  <c r="E248" s="1"/>
  <c r="F251"/>
  <c r="F249" s="1"/>
  <c r="F248" s="1"/>
  <c r="E246"/>
  <c r="E245" s="1"/>
  <c r="E244" s="1"/>
  <c r="F246"/>
  <c r="F245" s="1"/>
  <c r="F244" s="1"/>
  <c r="E240"/>
  <c r="F240"/>
  <c r="E238"/>
  <c r="F238"/>
  <c r="E229"/>
  <c r="F229"/>
  <c r="E227"/>
  <c r="F227"/>
  <c r="E225"/>
  <c r="F225"/>
  <c r="E223"/>
  <c r="F223"/>
  <c r="E221"/>
  <c r="F221"/>
  <c r="E219"/>
  <c r="F219"/>
  <c r="E217"/>
  <c r="F217"/>
  <c r="E215"/>
  <c r="F215"/>
  <c r="E213"/>
  <c r="F213"/>
  <c r="E211"/>
  <c r="F211"/>
  <c r="E209"/>
  <c r="F209"/>
  <c r="E207"/>
  <c r="F207"/>
  <c r="E205"/>
  <c r="E202" s="1"/>
  <c r="F205"/>
  <c r="E199"/>
  <c r="E198" s="1"/>
  <c r="E197" s="1"/>
  <c r="F199"/>
  <c r="F198" s="1"/>
  <c r="F197" s="1"/>
  <c r="E195"/>
  <c r="F195"/>
  <c r="E193"/>
  <c r="F193"/>
  <c r="E189"/>
  <c r="F189"/>
  <c r="E187"/>
  <c r="F187"/>
  <c r="E183"/>
  <c r="F183"/>
  <c r="E179"/>
  <c r="F179"/>
  <c r="E172"/>
  <c r="E171" s="1"/>
  <c r="E170" s="1"/>
  <c r="F172"/>
  <c r="F171" s="1"/>
  <c r="F170" s="1"/>
  <c r="E168"/>
  <c r="E167" s="1"/>
  <c r="E166" s="1"/>
  <c r="F168"/>
  <c r="F167" s="1"/>
  <c r="F166" s="1"/>
  <c r="E159"/>
  <c r="F159"/>
  <c r="E155"/>
  <c r="F155"/>
  <c r="E151"/>
  <c r="E150" s="1"/>
  <c r="E149" s="1"/>
  <c r="F151"/>
  <c r="F150" s="1"/>
  <c r="F149" s="1"/>
  <c r="E146"/>
  <c r="E145" s="1"/>
  <c r="E144" s="1"/>
  <c r="F146"/>
  <c r="F145" s="1"/>
  <c r="F144" s="1"/>
  <c r="E142"/>
  <c r="E141" s="1"/>
  <c r="F142"/>
  <c r="F141" s="1"/>
  <c r="E139"/>
  <c r="F139"/>
  <c r="E137"/>
  <c r="F137"/>
  <c r="E135"/>
  <c r="F135"/>
  <c r="E120"/>
  <c r="F120"/>
  <c r="E116"/>
  <c r="F116"/>
  <c r="E113"/>
  <c r="E112" s="1"/>
  <c r="F113"/>
  <c r="F112" s="1"/>
  <c r="E110"/>
  <c r="F110"/>
  <c r="E108"/>
  <c r="F108"/>
  <c r="E105"/>
  <c r="F105"/>
  <c r="E103"/>
  <c r="F103"/>
  <c r="E93"/>
  <c r="E92" s="1"/>
  <c r="E91" s="1"/>
  <c r="F93"/>
  <c r="F92" s="1"/>
  <c r="F91" s="1"/>
  <c r="E88"/>
  <c r="F88"/>
  <c r="E85"/>
  <c r="F85"/>
  <c r="E82"/>
  <c r="F82"/>
  <c r="E78"/>
  <c r="F78"/>
  <c r="E76"/>
  <c r="F76"/>
  <c r="E72"/>
  <c r="F72"/>
  <c r="E70"/>
  <c r="F70"/>
  <c r="E68"/>
  <c r="F68"/>
  <c r="E65"/>
  <c r="F65"/>
  <c r="E63"/>
  <c r="F63"/>
  <c r="E59"/>
  <c r="F59"/>
  <c r="E57"/>
  <c r="F57"/>
  <c r="E55"/>
  <c r="F55"/>
  <c r="E53"/>
  <c r="F53"/>
  <c r="E49"/>
  <c r="F49"/>
  <c r="E47"/>
  <c r="F47"/>
  <c r="E45"/>
  <c r="F45"/>
  <c r="E43"/>
  <c r="F43"/>
  <c r="E41"/>
  <c r="F41"/>
  <c r="E39"/>
  <c r="F39"/>
  <c r="E37"/>
  <c r="F37"/>
  <c r="E35"/>
  <c r="F35"/>
  <c r="E30"/>
  <c r="E29" s="1"/>
  <c r="F30"/>
  <c r="F29" s="1"/>
  <c r="E27"/>
  <c r="F27"/>
  <c r="E21"/>
  <c r="F21"/>
  <c r="E19"/>
  <c r="F19"/>
  <c r="E17"/>
  <c r="F17"/>
  <c r="E15"/>
  <c r="F15"/>
  <c r="E13"/>
  <c r="F13"/>
  <c r="E11"/>
  <c r="F11"/>
  <c r="D229"/>
  <c r="D227"/>
  <c r="D225"/>
  <c r="D223"/>
  <c r="D221"/>
  <c r="D219"/>
  <c r="D217"/>
  <c r="D215"/>
  <c r="D213"/>
  <c r="D211"/>
  <c r="D209"/>
  <c r="D207"/>
  <c r="D205"/>
  <c r="E322"/>
  <c r="F322"/>
  <c r="D322"/>
  <c r="E320"/>
  <c r="F320"/>
  <c r="D320"/>
  <c r="E318"/>
  <c r="F318"/>
  <c r="D318"/>
  <c r="E316"/>
  <c r="F316"/>
  <c r="D316"/>
  <c r="E435"/>
  <c r="F435"/>
  <c r="D435"/>
  <c r="D199"/>
  <c r="D198" s="1"/>
  <c r="D197" s="1"/>
  <c r="D193"/>
  <c r="E365"/>
  <c r="E364" s="1"/>
  <c r="F365"/>
  <c r="F364" s="1"/>
  <c r="D365"/>
  <c r="D364" s="1"/>
  <c r="D113"/>
  <c r="D112" s="1"/>
  <c r="F398"/>
  <c r="E398"/>
  <c r="D398"/>
  <c r="E393"/>
  <c r="F393"/>
  <c r="D393"/>
  <c r="E403"/>
  <c r="F403"/>
  <c r="D403"/>
  <c r="E401"/>
  <c r="F401"/>
  <c r="D401"/>
  <c r="D65"/>
  <c r="D63"/>
  <c r="D59"/>
  <c r="D110"/>
  <c r="D120"/>
  <c r="E125"/>
  <c r="E124" s="1"/>
  <c r="F125"/>
  <c r="F124" s="1"/>
  <c r="D125"/>
  <c r="D124" s="1"/>
  <c r="D240"/>
  <c r="D238"/>
  <c r="D264"/>
  <c r="D262"/>
  <c r="F32" l="1"/>
  <c r="E32"/>
  <c r="F202"/>
  <c r="F201" s="1"/>
  <c r="E315"/>
  <c r="D315"/>
  <c r="D314" s="1"/>
  <c r="F315"/>
  <c r="D202"/>
  <c r="D201" s="1"/>
  <c r="E201"/>
  <c r="E176"/>
  <c r="E175" s="1"/>
  <c r="E186"/>
  <c r="E185" s="1"/>
  <c r="E235"/>
  <c r="E234" s="1"/>
  <c r="E233" s="1"/>
  <c r="F176"/>
  <c r="F186"/>
  <c r="F185" s="1"/>
  <c r="F235"/>
  <c r="F234" s="1"/>
  <c r="F233" s="1"/>
  <c r="D235"/>
  <c r="D234" s="1"/>
  <c r="E75"/>
  <c r="E74" s="1"/>
  <c r="F75"/>
  <c r="F74" s="1"/>
  <c r="F314"/>
  <c r="E314"/>
  <c r="F81"/>
  <c r="F80" s="1"/>
  <c r="F102"/>
  <c r="F267"/>
  <c r="F266" s="1"/>
  <c r="E267"/>
  <c r="E266" s="1"/>
  <c r="F256"/>
  <c r="E256"/>
  <c r="F175"/>
  <c r="F154"/>
  <c r="F153" s="1"/>
  <c r="F148" s="1"/>
  <c r="E154"/>
  <c r="E153" s="1"/>
  <c r="E148" s="1"/>
  <c r="F134"/>
  <c r="E134"/>
  <c r="F107"/>
  <c r="E107"/>
  <c r="E102"/>
  <c r="E81"/>
  <c r="E80" s="1"/>
  <c r="F67"/>
  <c r="E67"/>
  <c r="F10"/>
  <c r="F9" s="1"/>
  <c r="E10"/>
  <c r="E9" s="1"/>
  <c r="F98" l="1"/>
  <c r="E98"/>
  <c r="E174"/>
  <c r="E255"/>
  <c r="F255"/>
  <c r="F174"/>
  <c r="E344" l="1"/>
  <c r="E343" s="1"/>
  <c r="E342" s="1"/>
  <c r="F344"/>
  <c r="F343" s="1"/>
  <c r="F342" s="1"/>
  <c r="D344"/>
  <c r="D343" s="1"/>
  <c r="D342" s="1"/>
  <c r="D458"/>
  <c r="D457" s="1"/>
  <c r="D456" s="1"/>
  <c r="E470"/>
  <c r="F470"/>
  <c r="D470"/>
  <c r="E467"/>
  <c r="F467"/>
  <c r="D467"/>
  <c r="E465"/>
  <c r="F465"/>
  <c r="D465"/>
  <c r="E303"/>
  <c r="E302" s="1"/>
  <c r="F303"/>
  <c r="F302" s="1"/>
  <c r="D303"/>
  <c r="D302" s="1"/>
  <c r="F298"/>
  <c r="E298"/>
  <c r="D298"/>
  <c r="D93" l="1"/>
  <c r="D92" s="1"/>
  <c r="D91" s="1"/>
  <c r="D78"/>
  <c r="D76"/>
  <c r="D70"/>
  <c r="D72"/>
  <c r="D183"/>
  <c r="D85"/>
  <c r="D75" l="1"/>
  <c r="D74" s="1"/>
  <c r="D257"/>
  <c r="D155"/>
  <c r="D260"/>
  <c r="D256" l="1"/>
  <c r="D55" l="1"/>
  <c r="D17" l="1"/>
  <c r="D168"/>
  <c r="D167" s="1"/>
  <c r="D166" s="1"/>
  <c r="D151"/>
  <c r="D150" s="1"/>
  <c r="D149" s="1"/>
  <c r="D146"/>
  <c r="D145" s="1"/>
  <c r="E429"/>
  <c r="E428" s="1"/>
  <c r="E427" s="1"/>
  <c r="F429"/>
  <c r="F428" s="1"/>
  <c r="F427" s="1"/>
  <c r="D429"/>
  <c r="D428" s="1"/>
  <c r="D427" s="1"/>
  <c r="E307"/>
  <c r="E306" s="1"/>
  <c r="E305" s="1"/>
  <c r="F307"/>
  <c r="F306" s="1"/>
  <c r="F305" s="1"/>
  <c r="E437"/>
  <c r="F437"/>
  <c r="D82"/>
  <c r="E312"/>
  <c r="E311" s="1"/>
  <c r="E310" s="1"/>
  <c r="F312"/>
  <c r="F311" s="1"/>
  <c r="F310" s="1"/>
  <c r="D312"/>
  <c r="D311" s="1"/>
  <c r="D310" s="1"/>
  <c r="D246"/>
  <c r="D245" s="1"/>
  <c r="D244" s="1"/>
  <c r="D233" s="1"/>
  <c r="D307"/>
  <c r="E458"/>
  <c r="E457" s="1"/>
  <c r="E456" s="1"/>
  <c r="F458"/>
  <c r="F457" s="1"/>
  <c r="F456" s="1"/>
  <c r="E23"/>
  <c r="F23"/>
  <c r="D23"/>
  <c r="E287"/>
  <c r="E286" s="1"/>
  <c r="E285" s="1"/>
  <c r="E276" s="1"/>
  <c r="F287"/>
  <c r="F286" s="1"/>
  <c r="F285" s="1"/>
  <c r="F276" s="1"/>
  <c r="D287"/>
  <c r="D286" s="1"/>
  <c r="D285" s="1"/>
  <c r="E486"/>
  <c r="F486"/>
  <c r="D486"/>
  <c r="D144" l="1"/>
  <c r="D159"/>
  <c r="D154" s="1"/>
  <c r="D153" s="1"/>
  <c r="E452" l="1"/>
  <c r="F452"/>
  <c r="D452"/>
  <c r="E291"/>
  <c r="E290" s="1"/>
  <c r="E289" s="1"/>
  <c r="F291"/>
  <c r="F290" s="1"/>
  <c r="F289" s="1"/>
  <c r="D291"/>
  <c r="D290" s="1"/>
  <c r="D289" s="1"/>
  <c r="D35"/>
  <c r="D30"/>
  <c r="D29" s="1"/>
  <c r="E300"/>
  <c r="F300"/>
  <c r="D300"/>
  <c r="D297" s="1"/>
  <c r="D296" s="1"/>
  <c r="D135"/>
  <c r="D37" l="1"/>
  <c r="D27"/>
  <c r="E445"/>
  <c r="E444" s="1"/>
  <c r="E443" s="1"/>
  <c r="F445"/>
  <c r="F444" s="1"/>
  <c r="F443" s="1"/>
  <c r="D445"/>
  <c r="D444" s="1"/>
  <c r="D443" s="1"/>
  <c r="E425"/>
  <c r="F425"/>
  <c r="D425"/>
  <c r="E421"/>
  <c r="E420" s="1"/>
  <c r="F421"/>
  <c r="F420" s="1"/>
  <c r="D421"/>
  <c r="D420" s="1"/>
  <c r="D437"/>
  <c r="D189"/>
  <c r="E433"/>
  <c r="F433"/>
  <c r="D433"/>
  <c r="D432" s="1"/>
  <c r="E386"/>
  <c r="F386"/>
  <c r="D386"/>
  <c r="D306"/>
  <c r="D305" s="1"/>
  <c r="D295" s="1"/>
  <c r="E333"/>
  <c r="F333"/>
  <c r="D333"/>
  <c r="E297"/>
  <c r="F297"/>
  <c r="D88"/>
  <c r="D81" s="1"/>
  <c r="D80" s="1"/>
  <c r="D57"/>
  <c r="E331" l="1"/>
  <c r="F331"/>
  <c r="D331"/>
  <c r="E432"/>
  <c r="E431" s="1"/>
  <c r="F432"/>
  <c r="F431" s="1"/>
  <c r="D431"/>
  <c r="D423"/>
  <c r="D419" s="1"/>
  <c r="D424"/>
  <c r="E423"/>
  <c r="E419" s="1"/>
  <c r="E424"/>
  <c r="F423"/>
  <c r="F419" s="1"/>
  <c r="F424"/>
  <c r="E296"/>
  <c r="E295" s="1"/>
  <c r="F296"/>
  <c r="F295" s="1"/>
  <c r="E488"/>
  <c r="F488"/>
  <c r="D488"/>
  <c r="D195"/>
  <c r="E451"/>
  <c r="E450" s="1"/>
  <c r="F451"/>
  <c r="F450" s="1"/>
  <c r="D451"/>
  <c r="D450" s="1"/>
  <c r="E329"/>
  <c r="E328" s="1"/>
  <c r="E327" s="1"/>
  <c r="F329"/>
  <c r="F328" s="1"/>
  <c r="F327" s="1"/>
  <c r="D329"/>
  <c r="D328" s="1"/>
  <c r="D327" s="1"/>
  <c r="D326" l="1"/>
  <c r="F326"/>
  <c r="E326"/>
  <c r="E405"/>
  <c r="F405"/>
  <c r="D405"/>
  <c r="D385" s="1"/>
  <c r="D274"/>
  <c r="D273" s="1"/>
  <c r="D272" s="1"/>
  <c r="E130"/>
  <c r="F130"/>
  <c r="D130"/>
  <c r="D105"/>
  <c r="D103"/>
  <c r="D102" l="1"/>
  <c r="D43"/>
  <c r="D19"/>
  <c r="D49"/>
  <c r="D268"/>
  <c r="E411"/>
  <c r="F411"/>
  <c r="D411"/>
  <c r="E441" l="1"/>
  <c r="E440" s="1"/>
  <c r="E439" s="1"/>
  <c r="F441"/>
  <c r="F440" s="1"/>
  <c r="F439" s="1"/>
  <c r="D441"/>
  <c r="D440" s="1"/>
  <c r="D439" s="1"/>
  <c r="D21"/>
  <c r="D179"/>
  <c r="D176" s="1"/>
  <c r="E370"/>
  <c r="E369" s="1"/>
  <c r="E368" s="1"/>
  <c r="F370"/>
  <c r="F369" s="1"/>
  <c r="F368" s="1"/>
  <c r="D370"/>
  <c r="D369" s="1"/>
  <c r="D368" s="1"/>
  <c r="D283"/>
  <c r="D282" s="1"/>
  <c r="D281" s="1"/>
  <c r="D279"/>
  <c r="D278" s="1"/>
  <c r="D277" s="1"/>
  <c r="D187"/>
  <c r="D186" l="1"/>
  <c r="D185" s="1"/>
  <c r="D175"/>
  <c r="D276"/>
  <c r="D251"/>
  <c r="D47"/>
  <c r="D249" l="1"/>
  <c r="D248" s="1"/>
  <c r="D250"/>
  <c r="D174"/>
  <c r="D137"/>
  <c r="D116"/>
  <c r="D115" s="1"/>
  <c r="D108"/>
  <c r="D107" s="1"/>
  <c r="D68"/>
  <c r="D67" s="1"/>
  <c r="D41"/>
  <c r="D45"/>
  <c r="D39"/>
  <c r="D13"/>
  <c r="D15"/>
  <c r="D11"/>
  <c r="D139"/>
  <c r="D98" l="1"/>
  <c r="D134"/>
  <c r="D10"/>
  <c r="D9" s="1"/>
  <c r="E25"/>
  <c r="E8" s="1"/>
  <c r="F25"/>
  <c r="F8" s="1"/>
  <c r="D53"/>
  <c r="D32" s="1"/>
  <c r="E484"/>
  <c r="F484"/>
  <c r="D484"/>
  <c r="E476"/>
  <c r="F476"/>
  <c r="D476"/>
  <c r="E463"/>
  <c r="E462" s="1"/>
  <c r="F463"/>
  <c r="F462" s="1"/>
  <c r="D463"/>
  <c r="E415"/>
  <c r="E414" s="1"/>
  <c r="E413" s="1"/>
  <c r="F415"/>
  <c r="F414" s="1"/>
  <c r="F413" s="1"/>
  <c r="D415"/>
  <c r="D414" s="1"/>
  <c r="D413" s="1"/>
  <c r="E409"/>
  <c r="F409"/>
  <c r="D409"/>
  <c r="D270"/>
  <c r="D267" s="1"/>
  <c r="D266" s="1"/>
  <c r="D255" s="1"/>
  <c r="D172"/>
  <c r="D171" s="1"/>
  <c r="D170" s="1"/>
  <c r="D148" s="1"/>
  <c r="E128"/>
  <c r="F128"/>
  <c r="D128"/>
  <c r="D142"/>
  <c r="D141" s="1"/>
  <c r="D462" l="1"/>
  <c r="D461" s="1"/>
  <c r="D127"/>
  <c r="D97" s="1"/>
  <c r="E384"/>
  <c r="E363" s="1"/>
  <c r="E127"/>
  <c r="E97" s="1"/>
  <c r="F384"/>
  <c r="F363" s="1"/>
  <c r="F127"/>
  <c r="F97" s="1"/>
  <c r="D384"/>
  <c r="D363" s="1"/>
  <c r="D25"/>
  <c r="D8" s="1"/>
  <c r="E461"/>
  <c r="F461"/>
  <c r="E7" l="1"/>
  <c r="F7"/>
  <c r="D7"/>
</calcChain>
</file>

<file path=xl/sharedStrings.xml><?xml version="1.0" encoding="utf-8"?>
<sst xmlns="http://schemas.openxmlformats.org/spreadsheetml/2006/main" count="1271" uniqueCount="567">
  <si>
    <t/>
  </si>
  <si>
    <t>тыс. рублей</t>
  </si>
  <si>
    <t>Наименование</t>
  </si>
  <si>
    <t>ЦСР</t>
  </si>
  <si>
    <t>ВР</t>
  </si>
  <si>
    <t>Сумма на</t>
  </si>
  <si>
    <t>ВСЕГО РАСХОДОВ</t>
  </si>
  <si>
    <t>01 2 01 86330</t>
  </si>
  <si>
    <t>Субсидии бюджетным учреждениям</t>
  </si>
  <si>
    <t>610</t>
  </si>
  <si>
    <t>Расходы на выплаты персоналу казенных учреждений</t>
  </si>
  <si>
    <t>110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</si>
  <si>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</si>
  <si>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Расходы на выплаты персоналу государственных (муниципальных) органов</t>
  </si>
  <si>
    <t>120</t>
  </si>
  <si>
    <t>Иные закупки товаров, работ и услуг для обеспечения государственных (муниципальных) нужд</t>
  </si>
  <si>
    <t>240</t>
  </si>
  <si>
    <t>Публичные нормативные социальные выплаты гражданам</t>
  </si>
  <si>
    <t>310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</si>
  <si>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государственной собственности и находящихся на территории муниципальных образований</t>
  </si>
  <si>
    <t>Создание модельных муниципальных библиотек</t>
  </si>
  <si>
    <t>02 4 A1 54540</t>
  </si>
  <si>
    <t>Поддержка средств массовой информации</t>
  </si>
  <si>
    <t>03 5 01 86610</t>
  </si>
  <si>
    <t>Предоставление льготного проезда в общественном транспорте для отдельных категорий граждан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</si>
  <si>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</si>
  <si>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</si>
  <si>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20 4 01 87140</t>
  </si>
  <si>
    <t>20 4 01 87160</t>
  </si>
  <si>
    <t>Уплата налогов, сборов и иных платежей</t>
  </si>
  <si>
    <t>850</t>
  </si>
  <si>
    <t>01 0 00 00000</t>
  </si>
  <si>
    <t>Подпрограмма "Развитие дошкольного образования"</t>
  </si>
  <si>
    <t>01 1 00 00000</t>
  </si>
  <si>
    <t>Основное мероприятие "Развитие образовательных программ дошкольного образования"</t>
  </si>
  <si>
    <t>01 1 01 00000</t>
  </si>
  <si>
    <t>Обеспечение деятельности учреждений дошкольного образования</t>
  </si>
  <si>
    <t>01 1 01 86400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</si>
  <si>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</si>
  <si>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01 1 01 N3020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</si>
  <si>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</si>
  <si>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01 1 01 N3150</t>
  </si>
  <si>
    <t>01 1 01 N3660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</si>
  <si>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</si>
  <si>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 1 01 N6280</t>
  </si>
  <si>
    <t>01 1 01 N7370</t>
  </si>
  <si>
    <t>Софинансирование отдельных государственных полномочий по осуществлению выплат. предусмотренных мерами дополнительного стимулирования педагогических работников. в системе дошкольного образования</t>
  </si>
  <si>
    <t>01 1 01 S7370</t>
  </si>
  <si>
    <t>Подпрограмма "Развитие общего и дополнительного образования"</t>
  </si>
  <si>
    <t>01 2 00 00000</t>
  </si>
  <si>
    <t>Основное мероприятие "Развитие образовательных программ общего образования"</t>
  </si>
  <si>
    <t>01 2 01 00000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</si>
  <si>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</si>
  <si>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01 2 01 53030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</si>
  <si>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</si>
  <si>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</si>
  <si>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</si>
  <si>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</si>
  <si>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01 2 01 N3020</t>
  </si>
  <si>
    <t>01 2 01 N3150</t>
  </si>
  <si>
    <t>01 2 01 N3170</t>
  </si>
  <si>
    <t>01 2 01 N3660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</si>
  <si>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</si>
  <si>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 2 01 N6300</t>
  </si>
  <si>
    <t>01 2 01 N6780</t>
  </si>
  <si>
    <t>01 2 01 S8180</t>
  </si>
  <si>
    <t>Основное мероприятие "Развитие образовательных программ дополнительного образования детей""</t>
  </si>
  <si>
    <t>01 2 02 00000</t>
  </si>
  <si>
    <t>Обеспечение деятельности муниципальных учреждений дополнительного образования</t>
  </si>
  <si>
    <t>01 2 02 N3660</t>
  </si>
  <si>
    <t>Подпрограмма "Методическое обеспечение процессов модернизации муниципальной системы образования"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</si>
  <si>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</si>
  <si>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</si>
  <si>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02 0 00 00000</t>
  </si>
  <si>
    <t>Подпрограмма "Искусство"</t>
  </si>
  <si>
    <t>02 3 00 00000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</si>
  <si>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</si>
  <si>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Основное мероприятие "Обеспечение деятельности муниципальных учреждений дополнительного образования"</t>
  </si>
  <si>
    <t>02 3 01 00000</t>
  </si>
  <si>
    <t>02 3 01 86700</t>
  </si>
  <si>
    <t>Подпрограмма "Наследие"</t>
  </si>
  <si>
    <t>02 4 00 00000</t>
  </si>
  <si>
    <t>Основное мероприятие "Развитие библиотечного дела"</t>
  </si>
  <si>
    <t>02 4 01 00000</t>
  </si>
  <si>
    <t>02 4 01 86690</t>
  </si>
  <si>
    <t>02 4 01 N3020</t>
  </si>
  <si>
    <t>Подпрограмма "Развитие туризма"</t>
  </si>
  <si>
    <t>02 5 00 00000</t>
  </si>
  <si>
    <t>Основное мероприятие "Развитие туризма"</t>
  </si>
  <si>
    <t>02 5 01 00000</t>
  </si>
  <si>
    <t>02 5 01 86800</t>
  </si>
  <si>
    <t>Муниципальная программа "Развитие институтов гражданского общества"</t>
  </si>
  <si>
    <t>03 0 00 00000</t>
  </si>
  <si>
    <t>03 1 00 00000</t>
  </si>
  <si>
    <t>03 1 01 00000</t>
  </si>
  <si>
    <t>03 1 01 85810</t>
  </si>
  <si>
    <t>03 2 00 00000</t>
  </si>
  <si>
    <t>03 2 01 00000</t>
  </si>
  <si>
    <t>03 2 01 85820</t>
  </si>
  <si>
    <t>03 3 00 00000</t>
  </si>
  <si>
    <t>03 3 01 00000</t>
  </si>
  <si>
    <t>Создание комплексной системы мер по профилактике и снижению роста злоупотребления наркотиками и их незаконного оборота</t>
  </si>
  <si>
    <t>03 3 01 85830</t>
  </si>
  <si>
    <t>03 4 00 00000</t>
  </si>
  <si>
    <t>03 4 01 00000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</si>
  <si>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</si>
  <si>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03 4 01 85840</t>
  </si>
  <si>
    <t>04 0 00 00000</t>
  </si>
  <si>
    <t>Подпрограмма "Развитие транспортного комплекса"</t>
  </si>
  <si>
    <t>04 1 00 00000</t>
  </si>
  <si>
    <t>04 1 01 00000</t>
  </si>
  <si>
    <t>Поддержка и развитие автомобильного транспорта в муниципальных образованиях Тамбовской области</t>
  </si>
  <si>
    <t>04 1 01 S7030</t>
  </si>
  <si>
    <t>Подпрограмма "Совершенствование и развитие сети автомобильных дорог"</t>
  </si>
  <si>
    <t>04 2 00 00000</t>
  </si>
  <si>
    <t>Основное мероприятие "Создание и развитие сети автомобильных дорог общего пользования местного значения"</t>
  </si>
  <si>
    <t>04 2 01 00000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</si>
  <si>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</si>
  <si>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04 2 01 S7060</t>
  </si>
  <si>
    <t>Муниципальная программа "Обеспечение населения комфортным и доступным жильем и коммунальными услугами"</t>
  </si>
  <si>
    <t>07 0 00 00000</t>
  </si>
  <si>
    <t>Подпрограмма "Молодежи-доступное жилье"</t>
  </si>
  <si>
    <t>07 1 00 00000</t>
  </si>
  <si>
    <t>Основное мероприятие "Обеспечение жильем отдельных семей"</t>
  </si>
  <si>
    <t>07 1 01 00000</t>
  </si>
  <si>
    <t>Мероприятия по вручению свидетельств</t>
  </si>
  <si>
    <t>07 1 01 84970</t>
  </si>
  <si>
    <t>07 1 01 L4970</t>
  </si>
  <si>
    <t>Социальные выплаты гражданам, кроме публичных нормативных социальных выплат</t>
  </si>
  <si>
    <t>320</t>
  </si>
  <si>
    <t>Подпрограмма "Снижение административных барьеров в строительстве"</t>
  </si>
  <si>
    <t>07 2 00 00000</t>
  </si>
  <si>
    <t>08 0 00 00000</t>
  </si>
  <si>
    <t>08 1 00 00000</t>
  </si>
  <si>
    <t>Основное мероприятие "Организация отлова безнадзорных животных"</t>
  </si>
  <si>
    <t>08 1 02 00000</t>
  </si>
  <si>
    <t>Муниципальная программа "Социальная поддержка граждан"</t>
  </si>
  <si>
    <t>09 0 00 00000</t>
  </si>
  <si>
    <t>Выплата адресной социальной помощи</t>
  </si>
  <si>
    <t>09 2 00 00000</t>
  </si>
  <si>
    <t>09 2 01 00000</t>
  </si>
  <si>
    <t>09 2 01 84200</t>
  </si>
  <si>
    <t>10 0 00 00000</t>
  </si>
  <si>
    <t>10 1 00 00000</t>
  </si>
  <si>
    <t>10 1 01 00000</t>
  </si>
  <si>
    <t>Организация и проведение мероприятий по защите населения и территорий от чрезвычайных ситуаций</t>
  </si>
  <si>
    <t>10 1 01 85440</t>
  </si>
  <si>
    <t>10 2 00 00000</t>
  </si>
  <si>
    <t>10 2 01 00000</t>
  </si>
  <si>
    <t>Организация и проведение мероприятий по пожарной безопасности</t>
  </si>
  <si>
    <t>10 2 01 85450</t>
  </si>
  <si>
    <t>10 3 00 00000</t>
  </si>
  <si>
    <t>10 3 01 00000</t>
  </si>
  <si>
    <t>Организация и проведение мероприятий по обеспечению безопасности людей на водных объектах</t>
  </si>
  <si>
    <t>10 3 01 85460</t>
  </si>
  <si>
    <t>Муниципальная программа "Развитие физической культуры и спорта"</t>
  </si>
  <si>
    <t>11 0 00 00000</t>
  </si>
  <si>
    <t>Основное мероприятие "Вовлечение населения в занятия физической культурой и массовым спортом"</t>
  </si>
  <si>
    <t>11 0 01 00000</t>
  </si>
  <si>
    <t>11 0 01 86050</t>
  </si>
  <si>
    <t>12 0 00 00000</t>
  </si>
  <si>
    <t>12 1 00 00000</t>
  </si>
  <si>
    <t>12 1 01 00000</t>
  </si>
  <si>
    <t>12 1 01 85350</t>
  </si>
  <si>
    <t>Исполнение государственных полномочий по обеспечению деятельности административных комиссий</t>
  </si>
  <si>
    <t>12 1 01 N5350</t>
  </si>
  <si>
    <t>12 2 00 00000</t>
  </si>
  <si>
    <t>12 2 01 00000</t>
  </si>
  <si>
    <t>Организация и проведение мероприятий по обеспечению общественного порядка и противодействие преступности</t>
  </si>
  <si>
    <t>12 3 00 00000</t>
  </si>
  <si>
    <t>12 3 01 00000</t>
  </si>
  <si>
    <t>Организация и проведение мероприятий по противодействию терроризму и экстремизму</t>
  </si>
  <si>
    <t>Муниципальная программа "Эффективное управление финансами и оптимизация муниципального долга"</t>
  </si>
  <si>
    <t>14 0 00 00000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</si>
  <si>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</si>
  <si>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</si>
  <si>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14 3 00 00000</t>
  </si>
  <si>
    <t>Расходы на обеспечение функционирования муниципальных органов</t>
  </si>
  <si>
    <t>Муниципальная программа "Экономическое развитие и инновационная экономика"</t>
  </si>
  <si>
    <t>20 0 00 00000</t>
  </si>
  <si>
    <t>Подпрограмма "Развитие малого и среднего предпринимательства"</t>
  </si>
  <si>
    <t>20 1 00 00000</t>
  </si>
  <si>
    <t>Мероприятия по поддержке малого и среднего предпринимательства</t>
  </si>
  <si>
    <t>20 2 00 00000</t>
  </si>
  <si>
    <t>Подпрограмма "Совершенствование государственного и муниципального управления"</t>
  </si>
  <si>
    <t>20 4 00 00000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</si>
  <si>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"О наделении администраций городских и сельских поселений полномочиями по государственной регистрации актов гражданского состояния"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</si>
  <si>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</si>
  <si>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</si>
  <si>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30 0 00 00000</t>
  </si>
  <si>
    <t>Основное мероприятие "Энергосбережение и повышение энергетической эффективности"</t>
  </si>
  <si>
    <t>30 2 00 00000</t>
  </si>
  <si>
    <t>Муниципальная программа "Доступная среда"</t>
  </si>
  <si>
    <t>40 0 00 00000</t>
  </si>
  <si>
    <t>Основное мероприятие "Доступная среда"</t>
  </si>
  <si>
    <t>40 0 01 00000</t>
  </si>
  <si>
    <t>50 0 00 00000</t>
  </si>
  <si>
    <t>50 0 01 00000</t>
  </si>
  <si>
    <t>50 0 01 80011</t>
  </si>
  <si>
    <t>50 0 01 87410</t>
  </si>
  <si>
    <t>Муниципальная программа "Информационное общество"</t>
  </si>
  <si>
    <t>60 0 00 00000</t>
  </si>
  <si>
    <t>Основное мероприятие "Информационное общество"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</si>
  <si>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</si>
  <si>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</si>
  <si>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</si>
  <si>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70 0 00 00000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</si>
  <si>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</si>
  <si>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70 0 01 00000</t>
  </si>
  <si>
    <t>70 0 01 86620</t>
  </si>
  <si>
    <t>80 0 00 00000</t>
  </si>
  <si>
    <t>80 0 01 00000</t>
  </si>
  <si>
    <t>80 0 01 84100</t>
  </si>
  <si>
    <t>Основное мероприятие "Укрепление общественного здоровья населения"</t>
  </si>
  <si>
    <t>Непрограммные расходы</t>
  </si>
  <si>
    <t>99 0 00 00000</t>
  </si>
  <si>
    <t>Иные непрограммные расходы</t>
  </si>
  <si>
    <t>99 2 00 00000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</si>
  <si>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</si>
  <si>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99 2 00 51200</t>
  </si>
  <si>
    <t>Проведение прочих мероприятий, связанных с общегосударственным управлением</t>
  </si>
  <si>
    <t>99 2 00 80070</t>
  </si>
  <si>
    <t>99 2 00 80080</t>
  </si>
  <si>
    <t>Публичные нормативные выплаты гражданам несоциального характера</t>
  </si>
  <si>
    <t>330</t>
  </si>
  <si>
    <t>99 2 00 87100</t>
  </si>
  <si>
    <t>Резервные средства</t>
  </si>
  <si>
    <t>870</t>
  </si>
  <si>
    <t>01 5 00 00000</t>
  </si>
  <si>
    <t>01 6 00 00000</t>
  </si>
  <si>
    <t>Подпрограмма "Исполнение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</si>
  <si>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03 5 00 00000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</si>
  <si>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</si>
  <si>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</si>
  <si>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09 1 00 00000</t>
  </si>
  <si>
    <t>Подпрограмма "Организация льготного проезда отдельных категорий граждан на маршрутах регулярных перевозок"</t>
  </si>
  <si>
    <t>20 5 00 00000</t>
  </si>
  <si>
    <t>Подпрограмма "Расходы на обеспечение деятельности муниципального казенного учреждения по бухгалтерскому обслуживанию"</t>
  </si>
  <si>
    <t>99 2 00 87110</t>
  </si>
  <si>
    <t>Резерв на дополнительные расходы</t>
  </si>
  <si>
    <t>Ремонт, капитальный ремонт автомобильных дорог общего пользования местного значения</t>
  </si>
  <si>
    <t>04 2 01 S7010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</si>
  <si>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</si>
  <si>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Обеспечение питанием обучающихся муниципальных общеобразовательных организаций</t>
  </si>
  <si>
    <t>01 2 01 S0190</t>
  </si>
  <si>
    <t>Премии и гранты</t>
  </si>
  <si>
    <t>Предоставление бесплатного проезда  для обучающихся в общеобразовательных организациях и организациях профессионального образования</t>
  </si>
  <si>
    <t>02 3 A2 55193</t>
  </si>
  <si>
    <t>02 3 A2 55194</t>
  </si>
  <si>
    <t>Государственная поддержка лучших работников муниципальных учреждений культуры, находящихся на территории сельский поселений</t>
  </si>
  <si>
    <t>08 1 02 N8410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</si>
  <si>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</si>
  <si>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02 4 A2 55194</t>
  </si>
  <si>
    <t>2024 год</t>
  </si>
  <si>
    <t>07 1 01 S0200</t>
  </si>
  <si>
    <t>Условно утвержденные расходы</t>
  </si>
  <si>
    <t>02 4 01 L5194</t>
  </si>
  <si>
    <t>Реализация мероприятий по обеспечению жильем молодых семей</t>
  </si>
  <si>
    <t>Компенсация найма жилого помещения участника федеральной программы "Земский учитель"</t>
  </si>
  <si>
    <t>99 2 00 N0500</t>
  </si>
  <si>
    <t>99 9 99 99999</t>
  </si>
  <si>
    <t xml:space="preserve">Поощрение муниципальных управленческих команд </t>
  </si>
  <si>
    <t>Иные выплаты населению</t>
  </si>
  <si>
    <t>2025 год</t>
  </si>
  <si>
    <t>01 2 E2 50980</t>
  </si>
  <si>
    <t>Обновление материально-технической базы для организации учебно-исследовательской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</si>
  <si>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Уплата налогов, сборов и иных платежей, связанных с общегосударственным управлением</t>
  </si>
  <si>
    <t>81 0 00 00000</t>
  </si>
  <si>
    <t>81 0 01 00000</t>
  </si>
  <si>
    <t>81 0 01 84300</t>
  </si>
  <si>
    <t>01 2 01 S3330</t>
  </si>
  <si>
    <t>Меры стимулирования обучающихся по целевому направлению по педагогическим специальностям</t>
  </si>
  <si>
    <t>01 2 01 80060</t>
  </si>
  <si>
    <t>Организация и предоставление общеобразовательных услуг и иные цели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</si>
  <si>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</si>
  <si>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</si>
  <si>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 2 EВ 51790</t>
  </si>
  <si>
    <t>Государственная поддержка отрасли культуры (Государственная поддержка лучших муниципальных учреждений культуры, находящихся на территории сельских поселений)</t>
  </si>
  <si>
    <t>Государственная поддержка отрасли культуры (Государственная поддержка лучших работников муниципальных учреждений культуры, находящихся на территории сельских поселений)</t>
  </si>
  <si>
    <t>03 2 01 N2990</t>
  </si>
  <si>
    <t>Исполнение отдельных государственных полномочий Тамбовской области в сфере увековечения памяти погибших при защите Отечества на территории Тамбовской области</t>
  </si>
  <si>
    <t>Единовременная денежная выплата членам семей граждан Российской Федерации,призванным на военную службу по мобилизации в Вооруженные Силы Российской Федерации и направленным для участия в специальной военной операции (мобилизованные граждане) или мобилизованным гражданам (при отсутствии у них семьи)</t>
  </si>
  <si>
    <t>01 2 02 86380</t>
  </si>
  <si>
    <t>Мероприятия по обеспечению государственного (муниципального) социального заказа на оказание государственных (муниципальных) услуг дополнительного образования детей</t>
  </si>
  <si>
    <t>01 2 02 86311</t>
  </si>
  <si>
    <t>Мероприятия по обеспечению персонифицированного финансирования дополнительного образования детей</t>
  </si>
  <si>
    <t>Осуществление полномочий по предоставлению компенсации расходов на оплату жилых помещений, отопления и освещения педагогическим работникам, руководителям, заместителям руководителей, руководителям структурных подразделений и их заместителям муниципальных образовательных организаций, работающим в сельских населенных пунктах, рабочих поселках (поселках городского типа), а также вышедшим на пенсию указанным выше категориям работников образовательных организаций, стаж работы которых в образовательных организациях сельской местности составляет не менее 10 лет</t>
  </si>
  <si>
    <t xml:space="preserve">Выплата ежемесячного пособия опекунам (попечителям) на содержание ребенка в соответствии с Законом Тамбовской области от 10 мая 2011 года № 2-З "Об организации и осуществлении деятельности по опеке и попечительству в отношении несовершеннолетних в Тамбовской области" </t>
  </si>
  <si>
    <t>Исполнение отдельных государственных полномочий по осуществлению выплат, предусмотренных дополнительными мерами стимулирования педагогических работников, в системе дошкольного образования</t>
  </si>
  <si>
    <t>Обеспечение деятельности (оказание услуг) муниципальных учреждений культуры</t>
  </si>
  <si>
    <t>Обеспечение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</t>
  </si>
  <si>
    <t xml:space="preserve">Государственная регистрация актов гражданского состояния 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</si>
  <si>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общего образования</t>
  </si>
  <si>
    <t>Прочие мероприятия, не вошедшие в подпрограммы</t>
  </si>
  <si>
    <t>2026 год</t>
  </si>
  <si>
    <t>Муниципальная программа "Развитие образования Токарёвского муниципального округа"</t>
  </si>
  <si>
    <t>01 2 E2 00000</t>
  </si>
  <si>
    <t>Федеральный проект "Успех каждого ребенка"</t>
  </si>
  <si>
    <t>Федеральный проект "Патриотическое воспитание граждан Российской Федерации"</t>
  </si>
  <si>
    <t>01 2 EВ 00000</t>
  </si>
  <si>
    <t>Организация отдыха детей в каникулярное время</t>
  </si>
  <si>
    <t>Основное мероприятие "Оплата труда работников муниципальных организаций, обеспечивающих техническую эксплуатицию зданий муниципальных общеобразовательных организаций"</t>
  </si>
  <si>
    <t>01 5 01 00000</t>
  </si>
  <si>
    <t>01 5 01 80060</t>
  </si>
  <si>
    <t>01 5 01 86580</t>
  </si>
  <si>
    <t xml:space="preserve">Обеспечение содержания и эксплуатации объектов имущества муниципальных учреждений </t>
  </si>
  <si>
    <t>01 7 01 00000</t>
  </si>
  <si>
    <t>Основное мероприятие "Методическое обеспечение процессов модернизации муниципальной системы образования"</t>
  </si>
  <si>
    <t>01 7 01 85010</t>
  </si>
  <si>
    <t>01 6 01 N1100</t>
  </si>
  <si>
    <t>01 6 01 00000</t>
  </si>
  <si>
    <t>Основное мероприятие "Исполнение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</si>
  <si>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01 6 01 N1200</t>
  </si>
  <si>
    <t>01 6 01 N1400</t>
  </si>
  <si>
    <t>Основное мероприятие "Обеспечение безопасности населения Токарёвского муниципального округа и противодействие преступности"</t>
  </si>
  <si>
    <t>Подпрограмма "Обеспечение общественного порядка и противодействие преступности в Токарёвском муниципальном округе"</t>
  </si>
  <si>
    <t>Основное мероприятие "Обеспечение общественного порядка и противодействие преступности в Токарёвском муниципальном округе"</t>
  </si>
  <si>
    <t>12 2 01 85430</t>
  </si>
  <si>
    <t>Подпрограмма "Противодействие терроризму и экстремизму в Токарёвском муниципальном округе"</t>
  </si>
  <si>
    <t>Основное мероприятие "Противодействие терроризму и экстремизму в Токарёвском муниципальном округе"</t>
  </si>
  <si>
    <t>12 3 01 85420</t>
  </si>
  <si>
    <t>12 1 02 00000</t>
  </si>
  <si>
    <t>Основное мероприятие "Обеспечение деятельности государственных органов и подведомственных учреждений в сфере безопасности населения"</t>
  </si>
  <si>
    <t>12 1 02 51180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</si>
  <si>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</si>
  <si>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</si>
  <si>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Подпрограмма "Осуществление бюджетного процесса на территориии Токарёвского муниципального округа"</t>
  </si>
  <si>
    <t>14 3 01 00000</t>
  </si>
  <si>
    <t>Основное мероприятие "Обеспечение деятельности финансового органа"</t>
  </si>
  <si>
    <t>14 3 01 81010</t>
  </si>
  <si>
    <t>Подпрограмма "Создание и развитие интегрированной информационной системы управления общественными финансами"</t>
  </si>
  <si>
    <t>14 2 01 00000</t>
  </si>
  <si>
    <t>Основное мероприятие "Создание и развитие интегрированной информационной системы управления общественными финансами"</t>
  </si>
  <si>
    <t>14 2 01 85620</t>
  </si>
  <si>
    <t>99 2 00 100G0</t>
  </si>
  <si>
    <t>Расходы на обеспечение функционирования председателя Совета депутатов Токарёвского муниципального округа Тамбовской области</t>
  </si>
  <si>
    <t>99 2 00 100R0</t>
  </si>
  <si>
    <t>Расходы на обеспечение функционирования аппарата Совета депутатов Токарёвского муниципального округа Тамбовской области</t>
  </si>
  <si>
    <t>Единовременное денежное вознаграждение лицу, удостоенному звания "Почётный гражданин Токарёвского муниципального округа"</t>
  </si>
  <si>
    <t>Резервный фонд администрации Токарёвского муниципального округа</t>
  </si>
  <si>
    <t>99 2 00 10010</t>
  </si>
  <si>
    <t>Расходы на обеспечение функционирования председателя контрольно-ревизионной комиссии Токарёвского муниципального округа Тамбовской области</t>
  </si>
  <si>
    <t>Муниципальная программа "Укрепление общественного здоровья населения Токарёвского муниципального округа Тамбовской области"</t>
  </si>
  <si>
    <t>Финансовое обеспечение мероприятий по укреплению общественного здоровья населения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</si>
  <si>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Токарёвском муниципальном округе Тамбовской области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</si>
  <si>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</si>
  <si>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Проведение мероприятий по укреплению здоровья, увеличению периода активного долголетия и продолжительности здоровой жизни граждан старшего поколения</t>
  </si>
  <si>
    <t>Муниципальная программа комплексного развития сельских территорий Токарёвского муниципального округа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</si>
  <si>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</si>
  <si>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Муниципальная программа "Формирование современной городской среды"</t>
  </si>
  <si>
    <t>Федеральный проект "Формирование комфортной городской среды"</t>
  </si>
  <si>
    <t>Реализация программ формирования современной городской среды</t>
  </si>
  <si>
    <t>15 0 00 00000</t>
  </si>
  <si>
    <t>15 0 F2 00000</t>
  </si>
  <si>
    <t>15 0 F2 55550</t>
  </si>
  <si>
    <t>30 0 01 00000</t>
  </si>
  <si>
    <t>Реализация государственной политики энергосбережения и повышения энергетической эффективности, повышение эффективности использования топливно-энергетических ресурсов за счет реализации энергосберегающих мероприятий</t>
  </si>
  <si>
    <t>30 0 01 86320</t>
  </si>
  <si>
    <t>Подпрограмма "Развитие газификации"</t>
  </si>
  <si>
    <t>30 2 01 00000</t>
  </si>
  <si>
    <t>Основное мероприятие "Развитие газификации"</t>
  </si>
  <si>
    <t xml:space="preserve">Мероприятия по газификации </t>
  </si>
  <si>
    <t>30 2 01 80130</t>
  </si>
  <si>
    <t>Подпрограмма "Патриотическое воспитание населения"</t>
  </si>
  <si>
    <t>Основное мероприятие "Патриотическое воспитание населения"</t>
  </si>
  <si>
    <t>Подпрограмма "Развитие социально-экономической активности молодежи"</t>
  </si>
  <si>
    <t xml:space="preserve">Основное мероприятие "Обеспечение условий для развития социально-экономической активности молодежи" </t>
  </si>
  <si>
    <t>Проведение мероприятий по развитию социально-экономической активности молодежи</t>
  </si>
  <si>
    <t>Проведение мероприятий по развитию и совершенствованию системы патриотического воспитания граждан</t>
  </si>
  <si>
    <t>Подпрограмма "Комплексные меры противодействия злоупотреблению наркотическими средствами и их незаконному обороту"</t>
  </si>
  <si>
    <t>Основное мероприятие "Комплексные меры противодействия злоупотреблению наркотическими средствами и их незаконному обороту"</t>
  </si>
  <si>
    <t>Подпрограмма "Поддержка социально-ориентированных некоммерческих организаций"</t>
  </si>
  <si>
    <t>Основное мероприятие "Поддержка социально-ориентированных некоммерческих организаций"</t>
  </si>
  <si>
    <t>Подпрограмма "Информирование населения о деятельности Администрации Токарёвского муниципального округа Тамбовской области"</t>
  </si>
  <si>
    <t>Подпрограмма "Профилактика и ограничение распространения туберкулеза"</t>
  </si>
  <si>
    <t>Основное мероприятие "Профилактика и ограничение распространения туберкулеза"</t>
  </si>
  <si>
    <t>Мероприятия по профилактике и ограничению распространения туберкулеза</t>
  </si>
  <si>
    <t>09 1 01 00000</t>
  </si>
  <si>
    <t>Основное мероприятие "Организация льготного проезда отдельных категорий граждан на маршрутах регулярных перевозок"</t>
  </si>
  <si>
    <t>09 1 01 N3050</t>
  </si>
  <si>
    <t>09 1 01 N3060</t>
  </si>
  <si>
    <t>09 0 01 00000</t>
  </si>
  <si>
    <t>Основное мероприятие "Реализация мероприятий по оказанию социальной поддержки граждан"</t>
  </si>
  <si>
    <t>09 0 01 83100</t>
  </si>
  <si>
    <t>09 0 01 83200</t>
  </si>
  <si>
    <t>09 0 01 86340</t>
  </si>
  <si>
    <t>Ежегодная именная стипендия студентам</t>
  </si>
  <si>
    <t>09 0 01 86360</t>
  </si>
  <si>
    <t xml:space="preserve">Компенсация расходов по найму жилых помещений в целях социальной поддержки медицинских работников, привлекаемых со стороны, и молодых специалистов, работающих в государственных учреждениях здравоохранения, расположенных на территории Токарёвского муниципального округа </t>
  </si>
  <si>
    <t>02 3 03 N3020</t>
  </si>
  <si>
    <t>02 3 03 00000</t>
  </si>
  <si>
    <t>Основное мероприятие "Обеспечение деятельности (оказание услуг) муниципальных учреждений культуры"</t>
  </si>
  <si>
    <t>02 3 01 N3660</t>
  </si>
  <si>
    <t>02 3 02 00000</t>
  </si>
  <si>
    <t>02 3 02 86580</t>
  </si>
  <si>
    <t>Основное мероприятие "Обеспечение содержания и эксплуатации объектов имущества муниципальных учреждений"</t>
  </si>
  <si>
    <t xml:space="preserve">Обеспечение деятельности (оказание услуг) муниципальных учреждений в области развития библиотечного дела </t>
  </si>
  <si>
    <t>02 3 04 00000</t>
  </si>
  <si>
    <t>02 3 04 86681</t>
  </si>
  <si>
    <t>Основное мероприятие "Обеспечение деятельности (оказание услуг) муниципальных учреждений в области развития музейного дела"</t>
  </si>
  <si>
    <t xml:space="preserve">Обеспечение деятельности (оказание услуг) муниципальных учреждений в области развития музейного дела </t>
  </si>
  <si>
    <t>02 3 03 86680</t>
  </si>
  <si>
    <t>02 3 A2 00000</t>
  </si>
  <si>
    <t>Федеральный проект "Творческие люди"</t>
  </si>
  <si>
    <t>40 0 01 86390</t>
  </si>
  <si>
    <t>Мероприятия по организации доступности приоритетных объектов и услуг в приоритетных сферах жизнедеятельности маломобильных групп населения</t>
  </si>
  <si>
    <t>20 4 01 00000</t>
  </si>
  <si>
    <t>Основное мероприятие " Совершенствование государственного и муниципального управления"</t>
  </si>
  <si>
    <t>20 4 01 10030</t>
  </si>
  <si>
    <t>Расходы на обеспечение функционирования Главы муниципального округа</t>
  </si>
  <si>
    <t>20 4 01 10040</t>
  </si>
  <si>
    <t>Расходы на обеспечение функционирования аппарата администрации муниципального округа</t>
  </si>
  <si>
    <t>02 4 02 00000</t>
  </si>
  <si>
    <t>Основное мероприятие "Осуществление отдельных государственных полномочий по хранению, учету и использованию архивных документов, относящихся к государственной собственности и находящихся на территории муниципальных образований"</t>
  </si>
  <si>
    <t>02 4 02 N6640</t>
  </si>
  <si>
    <t>Развитие событийного туризма</t>
  </si>
  <si>
    <t>Подпрограмма "Снижение рисков и смягчение последствий чрезвычайных ситуаций природного и техногенного характера и развитие единой дежурно-диспетчерской службы Токарёвского муниципального округа"</t>
  </si>
  <si>
    <t>Основное мероприятие "Снижение рисков и смягчение последствий чрезвычайных ситуаций природного и техногенного характера и развитие единой дежурно-диспетчерской службы"</t>
  </si>
  <si>
    <t>Подпрограмма "Пожарная безопасность в Токарёвском муниципальном округе"</t>
  </si>
  <si>
    <t>Основное мероприятие "Пожарная безопасность в Токарёвском муниципальном округе"</t>
  </si>
  <si>
    <t>Подпрограмма "Обеспечение безопасности людей на водных объектах Токарёвского муниципального округа"</t>
  </si>
  <si>
    <t>Основное мероприятие "Обеспечение безопасности людей на водных объектах Токарёвского муниципального округа"</t>
  </si>
  <si>
    <t>20 1 01 00000</t>
  </si>
  <si>
    <t>Основное мероприятие "Развитие малого и среднего предпринимательства"</t>
  </si>
  <si>
    <t>20 1 01 87150</t>
  </si>
  <si>
    <t>20 2 01 00000</t>
  </si>
  <si>
    <t>Подпрограмма "Содержание и обслуживание административных зданий, находящихся в муниципальной собственности Токарёвского муниципального округа"</t>
  </si>
  <si>
    <t>Основное мероприятие "Обеспечение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округа"</t>
  </si>
  <si>
    <t>20 2 01 87570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</si>
  <si>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</t>
  </si>
  <si>
    <t>20 2 01 87571</t>
  </si>
  <si>
    <t>20 2 01 87572</t>
  </si>
  <si>
    <t>20 2 01 87573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</si>
  <si>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 в с.Ивано-Лебедянь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</si>
  <si>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 в д.Чичерино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</si>
  <si>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 в р.п.Токарёвка</t>
  </si>
  <si>
    <t>20 4 01 N1300</t>
  </si>
  <si>
    <t>20 4 01 N3060</t>
  </si>
  <si>
    <t>20 4 01 59310</t>
  </si>
  <si>
    <t>20 4 01 89310</t>
  </si>
  <si>
    <t>Обеспечение деятельности многофункциональных центров предоставления государственных и муниципальных услуг</t>
  </si>
  <si>
    <t>Мероприятия, направленные на развитие муниципальной службы, системы кадрового резерва, подготовки управленческих кадров</t>
  </si>
  <si>
    <t>20 5 01 00000</t>
  </si>
  <si>
    <t>Основное мероприятие "Обеспечение деятельности муниципальных организаций, выполняющих работы по бухгалтерскому обслуживанию и материально-техническому обеспечению"</t>
  </si>
  <si>
    <t>Обеспечение деятельности муниципальных организаций, выполняющих работы по бухгалтерскому обслуживанию и материально-техническому обеспечению</t>
  </si>
  <si>
    <t>20 5 01 85200</t>
  </si>
  <si>
    <t>Основное мероприятие "Эффективное управление муниципальной собственностью"</t>
  </si>
  <si>
    <t>Муниципальная программа "Развитие сельского хозяйства и регулирования рынков сельскохозяйственной продукции, сырья и продовольствия Токарёвского муниципального округа Тамбовской области"</t>
  </si>
  <si>
    <t>Подпрограмма "Развитие подотрасли животноводства, переработки и реализации продукции животноводства"</t>
  </si>
  <si>
    <t>07 2 01 00000</t>
  </si>
  <si>
    <t>Основное мероприятие "Снижение административных барьеров в строительстве"</t>
  </si>
  <si>
    <t xml:space="preserve">Мероприятия по внесению изменений в схему территориального планирования </t>
  </si>
  <si>
    <t>07 2 01 80210</t>
  </si>
  <si>
    <t xml:space="preserve">Муниципальная программа "Развитие транспортной системы и дорожного хозяйства Токарёвского муниципального округа" </t>
  </si>
  <si>
    <t>Основное мероприятие "Обеспечение условий для развития транспортного комплекса Токарёвского муниципального округа"</t>
  </si>
  <si>
    <t xml:space="preserve">Поддержка и развитие автомобильного транспорта </t>
  </si>
  <si>
    <t>04 1 01 87051</t>
  </si>
  <si>
    <t>04 2 01 87014</t>
  </si>
  <si>
    <t>04 2 01 87060</t>
  </si>
  <si>
    <t>04 3 00 00000</t>
  </si>
  <si>
    <t>04 3 01 00000</t>
  </si>
  <si>
    <t>04 3 01 85470</t>
  </si>
  <si>
    <t>Подпрограмма "Повышение безопасности дорожного движения"</t>
  </si>
  <si>
    <t>Основное мероприятие "Повышение безопасности дорожного движения"</t>
  </si>
  <si>
    <t>Организация и проведение мероприятий по повышению безопасности дорожного движения</t>
  </si>
  <si>
    <t>50 0 01 80012</t>
  </si>
  <si>
    <t>Содержание муниципального жилищного фонда</t>
  </si>
  <si>
    <t>13 0 00 00000</t>
  </si>
  <si>
    <t>13 0 01 00000</t>
  </si>
  <si>
    <t>13 0 01 87010</t>
  </si>
  <si>
    <t>13 0 01 87011</t>
  </si>
  <si>
    <t>13 0 01 87012</t>
  </si>
  <si>
    <t>13 0 01 87013</t>
  </si>
  <si>
    <t>Муниципальная программа "Комплексная программа развития и модернизации объектов коммунальной инфраструктуры Токарёвского муниципального округа Тамбовской области"</t>
  </si>
  <si>
    <t>Основное мероприятие "Развитие и модернизация объектов коммунальной инфраструктуры Токарёвского муниципального округа Тамбовской области"</t>
  </si>
  <si>
    <t>Ремонт сетей водоснабжения</t>
  </si>
  <si>
    <t>Строительство водозаборных скважин и водонапорных башен</t>
  </si>
  <si>
    <t>Разработка проектно-сметной документации по капитальному ремонту системы холодного водоснабжения и сети водоотведения, по строительству водопроводной сети, водозаборных скважин, водонапорных башен и станций водоочистки</t>
  </si>
  <si>
    <t>Проектирование (разработка) схем теплоснабжения, водоснабжения и водоотведения</t>
  </si>
  <si>
    <t>06 0 00 00000</t>
  </si>
  <si>
    <t>06 0 01 00000</t>
  </si>
  <si>
    <t>06 0 01 86606</t>
  </si>
  <si>
    <t>06 0 01 86607</t>
  </si>
  <si>
    <t>06 0 01 86608</t>
  </si>
  <si>
    <t>06 0 01 86609</t>
  </si>
  <si>
    <t>06 0 01 86611</t>
  </si>
  <si>
    <t>06 0 01 86612</t>
  </si>
  <si>
    <t>06 0 01 86613</t>
  </si>
  <si>
    <t>06 0 01 86614</t>
  </si>
  <si>
    <t>Муниципальная программа "Благоустройство и содержание территории Токарёвского муниципального округа Тамбовской области"</t>
  </si>
  <si>
    <t>Основное мероприятие "Прочие мероприятия по благоустройству"</t>
  </si>
  <si>
    <t>Устройство и ремонт мест сбора твердых бытовых отходов,в том числе разработка проектно-сметной документации</t>
  </si>
  <si>
    <t>Строительство,ремонт,содержание (восстановление) уличного освещения</t>
  </si>
  <si>
    <t>Устройство,содержание детских игровых (спортивных) площадок</t>
  </si>
  <si>
    <t>Обеспечение надлежащего состояния и содержание территории кладбища</t>
  </si>
  <si>
    <t>Ремонт и содержание памятников и мемориалов</t>
  </si>
  <si>
    <t>Организация уличного освещения</t>
  </si>
  <si>
    <t>Содержание зон пляжного отдыха</t>
  </si>
  <si>
    <t>Праздничное оформление общественных территорий</t>
  </si>
  <si>
    <t>01 2 01 83330</t>
  </si>
  <si>
    <t>02 3 04 N3020</t>
  </si>
  <si>
    <t>Муниципальная программа "Развитие культуры и туризма Токарёвского муниципального округа"</t>
  </si>
  <si>
    <t>Муниципального программа "Защита населения и территорий от чрезвычайных ситуаций, обеспечение пожарной безопасности и безопасности людей на водных объектах в Токарёвском муниципальном округе Тамбовской области"</t>
  </si>
  <si>
    <t>Муниципальная программа "Обеспечение безопасности населения Токарёвского муниципального округа Тамбовской области и противодействие преступности"</t>
  </si>
  <si>
    <t>Муниципальная программа "Энергосбережение и повышение энергетической эффективности в Токарёвском муниципальном округе Тамбовской области"</t>
  </si>
  <si>
    <t>Муниципальная программа "Эффективное управление муниципальной собственностью Токарёвского муниципального округа"</t>
  </si>
  <si>
    <t>15 0 01 00000</t>
  </si>
  <si>
    <t>15 0 01 86616</t>
  </si>
  <si>
    <t>15 0 02 00000</t>
  </si>
  <si>
    <t>15 0 02 86617</t>
  </si>
  <si>
    <t>Основное мероприятие "Ремонт и благоустройство дворовых территорий"</t>
  </si>
  <si>
    <t>Основное мероприятие "Благоустройство муниципальных территорий общего пользования"</t>
  </si>
  <si>
    <t>Ремонт и благоустройство дворовых территорий многоквартирных домов и проездов к ним</t>
  </si>
  <si>
    <t>Благоустройство муниципальных территорий общего пользования</t>
  </si>
  <si>
    <t>Распределение бюджетных ассигнований по муниципальным программам бюджета Токарёвского муниципального округа Тамбовской области и непрограммным направлениям деятельности, группам и подгруппам видов расходов классификации расходов бюджета Токарёвского муниципального округа Тамбовской области на 2024 год и на плановый период 2025 и 2026 годов</t>
  </si>
  <si>
    <t>04 2 01 L3720</t>
  </si>
  <si>
    <t>Развитие транспортной инфраструктуры на сельских территориях</t>
  </si>
  <si>
    <t>04 1 01 97020</t>
  </si>
  <si>
    <t>Приобретение подвижного состава пассажирского транспорта общего пользования за счет средств специального казначейского кредита из федерального бюджета</t>
  </si>
  <si>
    <t>Единая субвенция на выплату ежемесячных денежных средств лицам из числа детей-сирот и детей, оставшихся без попечения родителей, обучающимся в общеобразовательных организациях, в соответствии с Законом Тамбовской области от 23 июля 2010 года № 682-З "О дополнительных гарантиях для детей-сирот, детей оставшихся без попечения родителей, а также лиц из числа детей-сирот и детей, оставшихся без попечения родителей"</t>
  </si>
  <si>
    <t>Проведение кадастровых работ</t>
  </si>
  <si>
    <t>Исполнение судебных актов</t>
  </si>
  <si>
    <t>Благоустройство общественных территорий в муниципальных образованиях Тамбовской области</t>
  </si>
  <si>
    <t>15 0 02 S1140</t>
  </si>
  <si>
    <t>15 0 F2 85550</t>
  </si>
  <si>
    <t>06 0 01 86615</t>
  </si>
  <si>
    <t>Прочие мероприятия по благоустройству</t>
  </si>
  <si>
    <t>15 0 02 81140</t>
  </si>
  <si>
    <t>70 0 02 00000</t>
  </si>
  <si>
    <t>Развити транспортной инфраструктуры на сельских территориях</t>
  </si>
  <si>
    <t>70 0 02 L3720</t>
  </si>
  <si>
    <t>02 4 A1 84540</t>
  </si>
  <si>
    <t>06 0 01 86618</t>
  </si>
  <si>
    <t>06 0 01 86619</t>
  </si>
  <si>
    <t>06 0 01 86621</t>
  </si>
  <si>
    <t>06 0 01 86622</t>
  </si>
  <si>
    <t>Мероприятия,направленные на устройство, текущее содержание и ремонт сетей уличного освещения муниципального округа</t>
  </si>
  <si>
    <t>Организация сбора и вывоза мусора и ликвидация несанкционированных свалок</t>
  </si>
  <si>
    <t>Организация озеленения и содержания "зеленых зон" на территории муниципального образования</t>
  </si>
  <si>
    <t>Выполнение работ в сфере обеспечения и улучшения санитарного и эстетического состояния территорий,повышения комфортности условий проживания жителей муниципального округа</t>
  </si>
  <si>
    <t>02 3 A1 00000</t>
  </si>
  <si>
    <t>Федеральный проект "Культурная среда"</t>
  </si>
  <si>
    <t>02 3 A1 86682</t>
  </si>
  <si>
    <t>Проведение текущего ремонта помещения в здании муниципального бюджетного учреждения культуры "Культурно-досуговый центр Токарёвского муниципального округа"</t>
  </si>
  <si>
    <t>13 0 01 87015</t>
  </si>
  <si>
    <t>Поддержка и развитие коммунального хозяйства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</si>
  <si>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</si>
  <si>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14 3 01 N1340</t>
  </si>
  <si>
    <t>Поощрение муниципальных образований за достижение наилучших значений показателей при реализации национальных проектов</t>
  </si>
  <si>
    <t>20 4 01 N1340</t>
  </si>
  <si>
    <t>Реализация мероприятий по модернизации школьных систем образования (капитальный ремонт объектов, планируемый к реализации в течение одного года)</t>
  </si>
  <si>
    <t>01 2 01 L7502</t>
  </si>
  <si>
    <t xml:space="preserve">Приложение 3
к решению Совета депутатов                 Токарёвского муниципального округа                        Тамбовской области                             "О бюджете Токарёвского муниципального округа Тамбовской области на 2024 год и на плановый период 2025 и 2026 годов" </t>
  </si>
  <si>
    <t>01 2 01 50500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</si>
  <si>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муниципальных общеобразовательных организаций</t>
  </si>
  <si>
    <t>14 3 01 N0500</t>
  </si>
  <si>
    <t>20 4 01 N0500</t>
  </si>
  <si>
    <t>Основное мероприятие "Развитие транспортной инфраструктуры на сельских территориях"</t>
  </si>
  <si>
    <t>08 1 02 86170</t>
  </si>
  <si>
    <t>Организация мероприятий при осуществлении деятельности по обращению с животными без владельцев</t>
  </si>
  <si>
    <t>04 1 01 S7020</t>
  </si>
  <si>
    <t>20 4 01 N0510</t>
  </si>
  <si>
    <t>Поощрение достижения наилучших значений показателей деятельности органов местного самоуправления</t>
  </si>
  <si>
    <t>14 3 01 N0510</t>
  </si>
  <si>
    <t>Стимулирующие выплаты молодым специалистам, осуществляющим инновационно-экспериментальные проекты в муниципальных учреждениях культуры и муниципальных образовательных организациях в области искусств</t>
  </si>
  <si>
    <t>02 3 03 S3550</t>
  </si>
  <si>
    <t>от 28.11.2024 № 282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</si>
</sst>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8">
    <font>
      <sz val="10"/>
      <color rgb="FF000000"/>
      <name val="Times New Roman"/>
      <family val="2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43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top" wrapText="1"/>
    </xf>
    <xf numFmtId="0" fontId="3" fillId="0" borderId="1" xfId="0" applyFont="1" applyBorder="1" applyAlignment="1">
      <alignment horizontal="justify" vertical="top" wrapText="1"/>
    </xf>
    <xf numFmtId="0" fontId="2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right" vertical="top" wrapText="1"/>
    </xf>
    <xf numFmtId="164" fontId="3" fillId="0" borderId="1" xfId="0" applyNumberFormat="1" applyFont="1" applyFill="1" applyBorder="1" applyAlignment="1">
      <alignment horizontal="right" vertical="top" wrapText="1"/>
    </xf>
    <xf numFmtId="164" fontId="5" fillId="0" borderId="1" xfId="0" applyNumberFormat="1" applyFont="1" applyFill="1" applyBorder="1" applyAlignment="1">
      <alignment horizontal="right" vertical="top" wrapText="1"/>
    </xf>
    <xf numFmtId="0" fontId="1" fillId="0" borderId="0" xfId="0" applyFont="1" applyFill="1" applyAlignment="1">
      <alignment horizontal="right" vertical="top" wrapText="1"/>
    </xf>
    <xf numFmtId="0" fontId="3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horizontal="justify" vertical="top" wrapText="1"/>
    </xf>
    <xf numFmtId="0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7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0" borderId="3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/>
    </xf>
    <xf numFmtId="0" fontId="3" fillId="0" borderId="1" xfId="0" applyFont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NumberFormat="1" applyFont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top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center" vertical="top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vertical="top" wrapText="1"/>
    </xf>
    <xf numFmtId="165" fontId="3" fillId="0" borderId="1" xfId="0" applyNumberFormat="1" applyFont="1" applyFill="1" applyBorder="1" applyAlignment="1">
      <alignment horizontal="right" vertical="top" wrapText="1"/>
    </xf>
    <xf numFmtId="165" fontId="1" fillId="0" borderId="1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91"/>
  <sheetViews>
    <sheetView tabSelected="1" workbookViewId="0">
      <selection activeCell="K1" sqref="K1"/>
    </sheetView>
  </sheetViews>
  <sheetFormatPr defaultRowHeight="5.65" customHeight="1"/>
  <cols>
    <col min="1" max="1" width="44.1640625" customWidth="1"/>
    <col min="2" max="2" width="19" customWidth="1"/>
    <col min="3" max="3" width="5.33203125" customWidth="1"/>
    <col min="4" max="4" width="12.6640625" customWidth="1"/>
    <col min="5" max="5" width="12.1640625" customWidth="1"/>
    <col min="6" max="6" width="12.33203125" customWidth="1"/>
  </cols>
  <sheetData>
    <row r="1" spans="1:6" ht="160.5" customHeight="1">
      <c r="A1" s="1" t="s">
        <v>0</v>
      </c>
      <c r="B1" s="33" t="s">
        <v>0</v>
      </c>
      <c r="C1" s="38" t="s">
        <v>552</v>
      </c>
      <c r="D1" s="38"/>
      <c r="E1" s="38"/>
      <c r="F1" s="38"/>
    </row>
    <row r="2" spans="1:6" ht="21" customHeight="1">
      <c r="A2" s="10"/>
      <c r="B2" s="10"/>
      <c r="C2" s="38" t="s">
        <v>566</v>
      </c>
      <c r="D2" s="38"/>
      <c r="E2" s="38"/>
      <c r="F2" s="38"/>
    </row>
    <row r="3" spans="1:6" ht="111" customHeight="1">
      <c r="A3" s="39" t="s">
        <v>514</v>
      </c>
      <c r="B3" s="39"/>
      <c r="C3" s="39"/>
      <c r="D3" s="39"/>
      <c r="E3" s="39"/>
      <c r="F3" s="39"/>
    </row>
    <row r="4" spans="1:6" ht="15.95" customHeight="1">
      <c r="A4" s="40" t="s">
        <v>1</v>
      </c>
      <c r="B4" s="40"/>
      <c r="C4" s="40"/>
      <c r="D4" s="40"/>
      <c r="E4" s="40"/>
      <c r="F4" s="40"/>
    </row>
    <row r="5" spans="1:6" ht="20.65" customHeight="1">
      <c r="A5" s="41" t="s">
        <v>2</v>
      </c>
      <c r="B5" s="41" t="s">
        <v>3</v>
      </c>
      <c r="C5" s="41" t="s">
        <v>4</v>
      </c>
      <c r="D5" s="41" t="s">
        <v>5</v>
      </c>
      <c r="E5" s="41"/>
      <c r="F5" s="41"/>
    </row>
    <row r="6" spans="1:6" ht="21.4" customHeight="1">
      <c r="A6" s="42" t="s">
        <v>0</v>
      </c>
      <c r="B6" s="42" t="s">
        <v>0</v>
      </c>
      <c r="C6" s="42" t="s">
        <v>0</v>
      </c>
      <c r="D6" s="14" t="s">
        <v>253</v>
      </c>
      <c r="E6" s="14" t="s">
        <v>263</v>
      </c>
      <c r="F6" s="14" t="s">
        <v>294</v>
      </c>
    </row>
    <row r="7" spans="1:6" ht="17.649999999999999" customHeight="1">
      <c r="A7" s="3" t="s">
        <v>6</v>
      </c>
      <c r="B7" s="4" t="s">
        <v>0</v>
      </c>
      <c r="C7" s="4" t="s">
        <v>0</v>
      </c>
      <c r="D7" s="9">
        <f>D8+D97+D148+D174+D201+D233+D248+D255+D276+D289+D295+D314+D326+D342+D363+D419+D427+D431+D439+D443+D450+D456+D461</f>
        <v>732679.20000000019</v>
      </c>
      <c r="E7" s="9">
        <f t="shared" ref="E7:F7" si="0">E8+E97+E148+E174+E201+E233+E248+E255+E276+E289+E295+E314+E326+E342+E363+E419+E427+E431+E439+E443+E450+E456+E461</f>
        <v>550836</v>
      </c>
      <c r="F7" s="9">
        <f t="shared" si="0"/>
        <v>786793.20000000007</v>
      </c>
    </row>
    <row r="8" spans="1:6" ht="70.5" customHeight="1">
      <c r="A8" s="3" t="s">
        <v>295</v>
      </c>
      <c r="B8" s="5" t="s">
        <v>31</v>
      </c>
      <c r="C8" s="5" t="s">
        <v>0</v>
      </c>
      <c r="D8" s="9">
        <f>D9+D25+D74+D80+D91</f>
        <v>281465.90000000008</v>
      </c>
      <c r="E8" s="9">
        <f>E9+E25+E74+E80+E91</f>
        <v>224372.2</v>
      </c>
      <c r="F8" s="9">
        <f>F9+F25+F74+F80+F91</f>
        <v>368178.00000000006</v>
      </c>
    </row>
    <row r="9" spans="1:6" ht="36.6" customHeight="1">
      <c r="A9" s="6" t="s">
        <v>32</v>
      </c>
      <c r="B9" s="4" t="s">
        <v>33</v>
      </c>
      <c r="C9" s="4" t="s">
        <v>0</v>
      </c>
      <c r="D9" s="8">
        <f>D10</f>
        <v>27204.699999999997</v>
      </c>
      <c r="E9" s="8">
        <f t="shared" ref="E9:F9" si="1">E10</f>
        <v>28611.199999999997</v>
      </c>
      <c r="F9" s="8">
        <f t="shared" si="1"/>
        <v>30611.199999999997</v>
      </c>
    </row>
    <row r="10" spans="1:6" ht="53.45" customHeight="1">
      <c r="A10" s="6" t="s">
        <v>34</v>
      </c>
      <c r="B10" s="4" t="s">
        <v>35</v>
      </c>
      <c r="C10" s="4" t="s">
        <v>0</v>
      </c>
      <c r="D10" s="8">
        <f>D11+D13+D15+D17+D19+D21</f>
        <v>27204.699999999997</v>
      </c>
      <c r="E10" s="8">
        <f t="shared" ref="E10:F10" si="2">E11+E13+E15+E17+E19+E21</f>
        <v>28611.199999999997</v>
      </c>
      <c r="F10" s="8">
        <f t="shared" si="2"/>
        <v>30611.199999999997</v>
      </c>
    </row>
    <row r="11" spans="1:6" ht="104.25" customHeight="1">
      <c r="A11" s="6" t="s">
        <v>38</v>
      </c>
      <c r="B11" s="4" t="s">
        <v>39</v>
      </c>
      <c r="C11" s="4" t="s">
        <v>0</v>
      </c>
      <c r="D11" s="8">
        <f>D12</f>
        <v>34.799999999999997</v>
      </c>
      <c r="E11" s="8">
        <f t="shared" ref="E11:F11" si="3">E12</f>
        <v>34.799999999999997</v>
      </c>
      <c r="F11" s="8">
        <f t="shared" si="3"/>
        <v>34.799999999999997</v>
      </c>
    </row>
    <row r="12" spans="1:6" ht="25.5" customHeight="1">
      <c r="A12" s="6" t="s">
        <v>8</v>
      </c>
      <c r="B12" s="4" t="s">
        <v>39</v>
      </c>
      <c r="C12" s="4" t="s">
        <v>9</v>
      </c>
      <c r="D12" s="8">
        <v>34.799999999999997</v>
      </c>
      <c r="E12" s="8">
        <v>34.799999999999997</v>
      </c>
      <c r="F12" s="8">
        <v>34.799999999999997</v>
      </c>
    </row>
    <row r="13" spans="1:6" ht="120" customHeight="1">
      <c r="A13" s="6" t="s">
        <v>40</v>
      </c>
      <c r="B13" s="4" t="s">
        <v>41</v>
      </c>
      <c r="C13" s="4" t="s">
        <v>0</v>
      </c>
      <c r="D13" s="8">
        <f>D14</f>
        <v>383.9</v>
      </c>
      <c r="E13" s="8">
        <f t="shared" ref="E13:F13" si="4">E14</f>
        <v>355.9</v>
      </c>
      <c r="F13" s="8">
        <f t="shared" si="4"/>
        <v>355.9</v>
      </c>
    </row>
    <row r="14" spans="1:6" ht="25.5" customHeight="1">
      <c r="A14" s="6" t="s">
        <v>8</v>
      </c>
      <c r="B14" s="4" t="s">
        <v>41</v>
      </c>
      <c r="C14" s="4" t="s">
        <v>9</v>
      </c>
      <c r="D14" s="8">
        <v>383.9</v>
      </c>
      <c r="E14" s="8">
        <v>355.9</v>
      </c>
      <c r="F14" s="8">
        <v>355.9</v>
      </c>
    </row>
    <row r="15" spans="1:6" ht="312.75" customHeight="1">
      <c r="A15" s="13" t="s">
        <v>286</v>
      </c>
      <c r="B15" s="4" t="s">
        <v>42</v>
      </c>
      <c r="C15" s="4" t="s">
        <v>0</v>
      </c>
      <c r="D15" s="8">
        <f>D16</f>
        <v>735.2</v>
      </c>
      <c r="E15" s="8">
        <f t="shared" ref="E15:F15" si="5">E16</f>
        <v>735.2</v>
      </c>
      <c r="F15" s="8">
        <f t="shared" si="5"/>
        <v>735.2</v>
      </c>
    </row>
    <row r="16" spans="1:6" ht="25.5" customHeight="1">
      <c r="A16" s="6" t="s">
        <v>8</v>
      </c>
      <c r="B16" s="4" t="s">
        <v>42</v>
      </c>
      <c r="C16" s="4" t="s">
        <v>9</v>
      </c>
      <c r="D16" s="8">
        <v>735.2</v>
      </c>
      <c r="E16" s="8">
        <v>735.2</v>
      </c>
      <c r="F16" s="8">
        <v>735.2</v>
      </c>
    </row>
    <row r="17" spans="1:6" ht="111" customHeight="1">
      <c r="A17" s="6" t="s">
        <v>43</v>
      </c>
      <c r="B17" s="4" t="s">
        <v>44</v>
      </c>
      <c r="C17" s="4" t="s">
        <v>0</v>
      </c>
      <c r="D17" s="8">
        <f>D18</f>
        <v>13654.7</v>
      </c>
      <c r="E17" s="8">
        <f t="shared" ref="E17:F17" si="6">E18</f>
        <v>10891.7</v>
      </c>
      <c r="F17" s="8">
        <f t="shared" si="6"/>
        <v>10891.7</v>
      </c>
    </row>
    <row r="18" spans="1:6" ht="19.5" customHeight="1">
      <c r="A18" s="6" t="s">
        <v>8</v>
      </c>
      <c r="B18" s="4" t="s">
        <v>44</v>
      </c>
      <c r="C18" s="4" t="s">
        <v>9</v>
      </c>
      <c r="D18" s="8">
        <v>13654.7</v>
      </c>
      <c r="E18" s="8">
        <v>10891.7</v>
      </c>
      <c r="F18" s="8">
        <v>10891.7</v>
      </c>
    </row>
    <row r="19" spans="1:6" ht="117.75" customHeight="1">
      <c r="A19" s="6" t="s">
        <v>288</v>
      </c>
      <c r="B19" s="4" t="s">
        <v>45</v>
      </c>
      <c r="C19" s="4" t="s">
        <v>0</v>
      </c>
      <c r="D19" s="8">
        <f>D20</f>
        <v>185.3</v>
      </c>
      <c r="E19" s="8">
        <f t="shared" ref="E19:F19" si="7">E20</f>
        <v>222.8</v>
      </c>
      <c r="F19" s="8">
        <f t="shared" si="7"/>
        <v>222.8</v>
      </c>
    </row>
    <row r="20" spans="1:6" ht="19.5" customHeight="1">
      <c r="A20" s="6" t="s">
        <v>8</v>
      </c>
      <c r="B20" s="4" t="s">
        <v>45</v>
      </c>
      <c r="C20" s="4" t="s">
        <v>9</v>
      </c>
      <c r="D20" s="8">
        <v>185.3</v>
      </c>
      <c r="E20" s="8">
        <v>222.8</v>
      </c>
      <c r="F20" s="8">
        <v>222.8</v>
      </c>
    </row>
    <row r="21" spans="1:6" ht="53.45" customHeight="1">
      <c r="A21" s="6" t="s">
        <v>36</v>
      </c>
      <c r="B21" s="4" t="s">
        <v>37</v>
      </c>
      <c r="C21" s="4" t="s">
        <v>0</v>
      </c>
      <c r="D21" s="8">
        <f>D22</f>
        <v>12210.8</v>
      </c>
      <c r="E21" s="8">
        <f t="shared" ref="E21:F21" si="8">E22</f>
        <v>16370.8</v>
      </c>
      <c r="F21" s="8">
        <f t="shared" si="8"/>
        <v>18370.8</v>
      </c>
    </row>
    <row r="22" spans="1:6" ht="16.5" customHeight="1">
      <c r="A22" s="6" t="s">
        <v>8</v>
      </c>
      <c r="B22" s="4" t="s">
        <v>37</v>
      </c>
      <c r="C22" s="4" t="s">
        <v>9</v>
      </c>
      <c r="D22" s="8">
        <v>12210.8</v>
      </c>
      <c r="E22" s="8">
        <v>16370.8</v>
      </c>
      <c r="F22" s="8">
        <v>18370.8</v>
      </c>
    </row>
    <row r="23" spans="1:6" ht="66" hidden="1" customHeight="1">
      <c r="A23" s="6" t="s">
        <v>46</v>
      </c>
      <c r="B23" s="4" t="s">
        <v>47</v>
      </c>
      <c r="C23" s="4" t="s">
        <v>0</v>
      </c>
      <c r="D23" s="8">
        <f>D24</f>
        <v>0</v>
      </c>
      <c r="E23" s="8">
        <f t="shared" ref="E23:F23" si="9">E24</f>
        <v>0</v>
      </c>
      <c r="F23" s="8">
        <f t="shared" si="9"/>
        <v>0</v>
      </c>
    </row>
    <row r="24" spans="1:6" ht="18.75" hidden="1" customHeight="1">
      <c r="A24" s="6" t="s">
        <v>8</v>
      </c>
      <c r="B24" s="4" t="s">
        <v>47</v>
      </c>
      <c r="C24" s="4" t="s">
        <v>9</v>
      </c>
      <c r="D24" s="8">
        <v>0</v>
      </c>
      <c r="E24" s="8">
        <v>0</v>
      </c>
      <c r="F24" s="8">
        <v>0</v>
      </c>
    </row>
    <row r="25" spans="1:6" ht="36.6" customHeight="1">
      <c r="A25" s="3" t="s">
        <v>48</v>
      </c>
      <c r="B25" s="5" t="s">
        <v>49</v>
      </c>
      <c r="C25" s="5" t="s">
        <v>0</v>
      </c>
      <c r="D25" s="9">
        <f>D26+D29+D32+D67</f>
        <v>209050.10000000003</v>
      </c>
      <c r="E25" s="9">
        <f>E26+E29+E32+E67</f>
        <v>172206.2</v>
      </c>
      <c r="F25" s="9">
        <f>F26+F29+F32+F67</f>
        <v>314012.00000000006</v>
      </c>
    </row>
    <row r="26" spans="1:6" ht="36.6" customHeight="1">
      <c r="A26" s="6" t="s">
        <v>297</v>
      </c>
      <c r="B26" s="4" t="s">
        <v>296</v>
      </c>
      <c r="C26" s="4"/>
      <c r="D26" s="8">
        <v>0</v>
      </c>
      <c r="E26" s="8">
        <v>0</v>
      </c>
      <c r="F26" s="8">
        <v>0</v>
      </c>
    </row>
    <row r="27" spans="1:6" ht="141.75" customHeight="1">
      <c r="A27" s="6" t="s">
        <v>265</v>
      </c>
      <c r="B27" s="4" t="s">
        <v>264</v>
      </c>
      <c r="C27" s="4" t="s">
        <v>0</v>
      </c>
      <c r="D27" s="8">
        <f>D28</f>
        <v>0</v>
      </c>
      <c r="E27" s="8">
        <f t="shared" ref="E27:F27" si="10">E28</f>
        <v>0</v>
      </c>
      <c r="F27" s="8">
        <f t="shared" si="10"/>
        <v>0</v>
      </c>
    </row>
    <row r="28" spans="1:6" ht="18.95" customHeight="1">
      <c r="A28" s="6" t="s">
        <v>8</v>
      </c>
      <c r="B28" s="4" t="s">
        <v>264</v>
      </c>
      <c r="C28" s="4" t="s">
        <v>9</v>
      </c>
      <c r="D28" s="8">
        <v>0</v>
      </c>
      <c r="E28" s="8">
        <v>0</v>
      </c>
      <c r="F28" s="8">
        <v>0</v>
      </c>
    </row>
    <row r="29" spans="1:6" ht="62.25" customHeight="1">
      <c r="A29" s="6" t="s">
        <v>298</v>
      </c>
      <c r="B29" s="4" t="s">
        <v>299</v>
      </c>
      <c r="C29" s="4"/>
      <c r="D29" s="8">
        <f>D30</f>
        <v>467.7</v>
      </c>
      <c r="E29" s="8">
        <f t="shared" ref="E29:F30" si="11">E30</f>
        <v>467.7</v>
      </c>
      <c r="F29" s="8">
        <f t="shared" si="11"/>
        <v>548.4</v>
      </c>
    </row>
    <row r="30" spans="1:6" ht="114" customHeight="1">
      <c r="A30" s="2" t="s">
        <v>275</v>
      </c>
      <c r="B30" s="4" t="s">
        <v>276</v>
      </c>
      <c r="C30" s="4"/>
      <c r="D30" s="8">
        <f>D31</f>
        <v>467.7</v>
      </c>
      <c r="E30" s="8">
        <f t="shared" si="11"/>
        <v>467.7</v>
      </c>
      <c r="F30" s="8">
        <f t="shared" si="11"/>
        <v>548.4</v>
      </c>
    </row>
    <row r="31" spans="1:6" ht="19.5" customHeight="1">
      <c r="A31" s="6" t="s">
        <v>8</v>
      </c>
      <c r="B31" s="4" t="s">
        <v>276</v>
      </c>
      <c r="C31" s="4" t="s">
        <v>9</v>
      </c>
      <c r="D31" s="8">
        <v>467.7</v>
      </c>
      <c r="E31" s="8">
        <v>467.7</v>
      </c>
      <c r="F31" s="8">
        <v>548.4</v>
      </c>
    </row>
    <row r="32" spans="1:6" ht="53.45" customHeight="1">
      <c r="A32" s="19" t="s">
        <v>50</v>
      </c>
      <c r="B32" s="20" t="s">
        <v>51</v>
      </c>
      <c r="C32" s="16" t="s">
        <v>0</v>
      </c>
      <c r="D32" s="8">
        <f>D35+D37+D39+D41+D43+D45+D47+D49+D53+D55+D57+D59+D63+D65+D61+D51+D33</f>
        <v>202871.10000000003</v>
      </c>
      <c r="E32" s="8">
        <f t="shared" ref="E32:F32" si="12">E35+E37+E39+E41+E43+E45+E47+E49+E53+E55+E57+E59+E63+E65+E61+E51+E33</f>
        <v>166127.20000000001</v>
      </c>
      <c r="F32" s="8">
        <f t="shared" si="12"/>
        <v>306852.30000000005</v>
      </c>
    </row>
    <row r="33" spans="1:6" ht="185.25" customHeight="1">
      <c r="A33" s="19" t="s">
        <v>554</v>
      </c>
      <c r="B33" s="20" t="s">
        <v>553</v>
      </c>
      <c r="C33" s="20" t="s">
        <v>0</v>
      </c>
      <c r="D33" s="8">
        <f>D34</f>
        <v>52.1</v>
      </c>
      <c r="E33" s="8">
        <f t="shared" ref="E33:F33" si="13">E34</f>
        <v>0</v>
      </c>
      <c r="F33" s="8">
        <f t="shared" si="13"/>
        <v>0</v>
      </c>
    </row>
    <row r="34" spans="1:6" ht="21.75" customHeight="1">
      <c r="A34" s="19" t="s">
        <v>8</v>
      </c>
      <c r="B34" s="20" t="s">
        <v>553</v>
      </c>
      <c r="C34" s="20" t="s">
        <v>9</v>
      </c>
      <c r="D34" s="8">
        <v>52.1</v>
      </c>
      <c r="E34" s="8">
        <v>0</v>
      </c>
      <c r="F34" s="8">
        <v>0</v>
      </c>
    </row>
    <row r="35" spans="1:6" ht="101.1" customHeight="1">
      <c r="A35" s="19" t="s">
        <v>52</v>
      </c>
      <c r="B35" s="20" t="s">
        <v>53</v>
      </c>
      <c r="C35" s="20" t="s">
        <v>0</v>
      </c>
      <c r="D35" s="8">
        <f>D36</f>
        <v>11893.7</v>
      </c>
      <c r="E35" s="8">
        <f t="shared" ref="E35:F35" si="14">E36</f>
        <v>6796.4</v>
      </c>
      <c r="F35" s="8">
        <f t="shared" si="14"/>
        <v>6796.4</v>
      </c>
    </row>
    <row r="36" spans="1:6" ht="18.95" customHeight="1">
      <c r="A36" s="19" t="s">
        <v>8</v>
      </c>
      <c r="B36" s="20" t="s">
        <v>53</v>
      </c>
      <c r="C36" s="20" t="s">
        <v>9</v>
      </c>
      <c r="D36" s="8">
        <v>11893.7</v>
      </c>
      <c r="E36" s="8">
        <v>6796.4</v>
      </c>
      <c r="F36" s="8">
        <v>6796.4</v>
      </c>
    </row>
    <row r="37" spans="1:6" ht="84.75" customHeight="1">
      <c r="A37" s="19" t="s">
        <v>56</v>
      </c>
      <c r="B37" s="20" t="s">
        <v>57</v>
      </c>
      <c r="C37" s="20" t="s">
        <v>0</v>
      </c>
      <c r="D37" s="8">
        <f>D38</f>
        <v>5172.3</v>
      </c>
      <c r="E37" s="8">
        <f t="shared" ref="E37:F37" si="15">E38</f>
        <v>5084.3</v>
      </c>
      <c r="F37" s="8">
        <f t="shared" si="15"/>
        <v>4975</v>
      </c>
    </row>
    <row r="38" spans="1:6" ht="18.95" customHeight="1">
      <c r="A38" s="19" t="s">
        <v>8</v>
      </c>
      <c r="B38" s="20" t="s">
        <v>57</v>
      </c>
      <c r="C38" s="20" t="s">
        <v>9</v>
      </c>
      <c r="D38" s="8">
        <v>5172.3</v>
      </c>
      <c r="E38" s="8">
        <v>5084.3</v>
      </c>
      <c r="F38" s="8">
        <v>4975</v>
      </c>
    </row>
    <row r="39" spans="1:6" ht="101.1" customHeight="1">
      <c r="A39" s="19" t="s">
        <v>38</v>
      </c>
      <c r="B39" s="20" t="s">
        <v>58</v>
      </c>
      <c r="C39" s="20" t="s">
        <v>0</v>
      </c>
      <c r="D39" s="8">
        <f>D40</f>
        <v>17.399999999999999</v>
      </c>
      <c r="E39" s="8">
        <f t="shared" ref="E39:F39" si="16">E40</f>
        <v>17.399999999999999</v>
      </c>
      <c r="F39" s="8">
        <f t="shared" si="16"/>
        <v>17.399999999999999</v>
      </c>
    </row>
    <row r="40" spans="1:6" ht="18.95" customHeight="1">
      <c r="A40" s="19" t="s">
        <v>8</v>
      </c>
      <c r="B40" s="20" t="s">
        <v>58</v>
      </c>
      <c r="C40" s="20" t="s">
        <v>9</v>
      </c>
      <c r="D40" s="8">
        <v>17.399999999999999</v>
      </c>
      <c r="E40" s="8">
        <v>17.399999999999999</v>
      </c>
      <c r="F40" s="8">
        <v>17.399999999999999</v>
      </c>
    </row>
    <row r="41" spans="1:6" ht="116.85" customHeight="1">
      <c r="A41" s="19" t="s">
        <v>40</v>
      </c>
      <c r="B41" s="20" t="s">
        <v>59</v>
      </c>
      <c r="C41" s="20" t="s">
        <v>0</v>
      </c>
      <c r="D41" s="8">
        <f>D42</f>
        <v>78.8</v>
      </c>
      <c r="E41" s="8">
        <f t="shared" ref="E41:F41" si="17">E42</f>
        <v>106.8</v>
      </c>
      <c r="F41" s="8">
        <f t="shared" si="17"/>
        <v>106.8</v>
      </c>
    </row>
    <row r="42" spans="1:6" ht="18.95" customHeight="1">
      <c r="A42" s="19" t="s">
        <v>8</v>
      </c>
      <c r="B42" s="20" t="s">
        <v>59</v>
      </c>
      <c r="C42" s="20" t="s">
        <v>9</v>
      </c>
      <c r="D42" s="8">
        <v>78.8</v>
      </c>
      <c r="E42" s="8">
        <v>106.8</v>
      </c>
      <c r="F42" s="8">
        <v>106.8</v>
      </c>
    </row>
    <row r="43" spans="1:6" ht="111" customHeight="1">
      <c r="A43" s="19" t="s">
        <v>290</v>
      </c>
      <c r="B43" s="20" t="s">
        <v>60</v>
      </c>
      <c r="C43" s="20" t="s">
        <v>0</v>
      </c>
      <c r="D43" s="8">
        <f>D44</f>
        <v>1218.2</v>
      </c>
      <c r="E43" s="8">
        <f t="shared" ref="E43:F43" si="18">E44</f>
        <v>1218.2</v>
      </c>
      <c r="F43" s="8">
        <f t="shared" si="18"/>
        <v>1218.2</v>
      </c>
    </row>
    <row r="44" spans="1:6" ht="18.95" customHeight="1">
      <c r="A44" s="19" t="s">
        <v>8</v>
      </c>
      <c r="B44" s="20" t="s">
        <v>60</v>
      </c>
      <c r="C44" s="20" t="s">
        <v>9</v>
      </c>
      <c r="D44" s="8">
        <v>1218.2</v>
      </c>
      <c r="E44" s="8">
        <v>1218.2</v>
      </c>
      <c r="F44" s="8">
        <v>1218.2</v>
      </c>
    </row>
    <row r="45" spans="1:6" ht="316.5" customHeight="1">
      <c r="A45" s="21" t="s">
        <v>286</v>
      </c>
      <c r="B45" s="20" t="s">
        <v>61</v>
      </c>
      <c r="C45" s="20" t="s">
        <v>0</v>
      </c>
      <c r="D45" s="8">
        <f>D46</f>
        <v>5588.1</v>
      </c>
      <c r="E45" s="8">
        <f t="shared" ref="E45:F45" si="19">E46</f>
        <v>5588.1</v>
      </c>
      <c r="F45" s="8">
        <f t="shared" si="19"/>
        <v>5588.1</v>
      </c>
    </row>
    <row r="46" spans="1:6" ht="18.95" customHeight="1">
      <c r="A46" s="19" t="s">
        <v>8</v>
      </c>
      <c r="B46" s="20" t="s">
        <v>61</v>
      </c>
      <c r="C46" s="20" t="s">
        <v>9</v>
      </c>
      <c r="D46" s="8">
        <v>5588.1</v>
      </c>
      <c r="E46" s="8">
        <v>5588.1</v>
      </c>
      <c r="F46" s="8">
        <v>5588.1</v>
      </c>
    </row>
    <row r="47" spans="1:6" ht="180.95" customHeight="1">
      <c r="A47" s="19" t="s">
        <v>62</v>
      </c>
      <c r="B47" s="20" t="s">
        <v>63</v>
      </c>
      <c r="C47" s="20" t="s">
        <v>0</v>
      </c>
      <c r="D47" s="8">
        <f>D48</f>
        <v>131475.6</v>
      </c>
      <c r="E47" s="8">
        <f t="shared" ref="E47:F47" si="20">E48</f>
        <v>109214</v>
      </c>
      <c r="F47" s="8">
        <f t="shared" si="20"/>
        <v>109253.8</v>
      </c>
    </row>
    <row r="48" spans="1:6" ht="18.95" customHeight="1">
      <c r="A48" s="19" t="s">
        <v>8</v>
      </c>
      <c r="B48" s="20" t="s">
        <v>63</v>
      </c>
      <c r="C48" s="20" t="s">
        <v>9</v>
      </c>
      <c r="D48" s="8">
        <v>131475.6</v>
      </c>
      <c r="E48" s="8">
        <v>109214</v>
      </c>
      <c r="F48" s="8">
        <v>109253.8</v>
      </c>
    </row>
    <row r="49" spans="1:6" ht="116.85" customHeight="1">
      <c r="A49" s="19" t="s">
        <v>292</v>
      </c>
      <c r="B49" s="20" t="s">
        <v>64</v>
      </c>
      <c r="C49" s="20" t="s">
        <v>0</v>
      </c>
      <c r="D49" s="8">
        <f>D50</f>
        <v>453.5</v>
      </c>
      <c r="E49" s="8">
        <f t="shared" ref="E49:F49" si="21">E50</f>
        <v>512.5</v>
      </c>
      <c r="F49" s="8">
        <f t="shared" si="21"/>
        <v>512.5</v>
      </c>
    </row>
    <row r="50" spans="1:6" ht="18.95" customHeight="1">
      <c r="A50" s="19" t="s">
        <v>8</v>
      </c>
      <c r="B50" s="20" t="s">
        <v>64</v>
      </c>
      <c r="C50" s="20" t="s">
        <v>9</v>
      </c>
      <c r="D50" s="8">
        <v>453.5</v>
      </c>
      <c r="E50" s="8">
        <v>512.5</v>
      </c>
      <c r="F50" s="8">
        <v>512.5</v>
      </c>
    </row>
    <row r="51" spans="1:6" ht="86.25" customHeight="1">
      <c r="A51" s="19" t="s">
        <v>550</v>
      </c>
      <c r="B51" s="20" t="s">
        <v>551</v>
      </c>
      <c r="C51" s="20" t="s">
        <v>0</v>
      </c>
      <c r="D51" s="8">
        <f>D52</f>
        <v>0</v>
      </c>
      <c r="E51" s="8">
        <f t="shared" ref="E51:F51" si="22">E52</f>
        <v>0</v>
      </c>
      <c r="F51" s="8">
        <f t="shared" si="22"/>
        <v>141940.6</v>
      </c>
    </row>
    <row r="52" spans="1:6" ht="18.95" customHeight="1">
      <c r="A52" s="19" t="s">
        <v>8</v>
      </c>
      <c r="B52" s="20" t="s">
        <v>551</v>
      </c>
      <c r="C52" s="20" t="s">
        <v>9</v>
      </c>
      <c r="D52" s="8">
        <v>0</v>
      </c>
      <c r="E52" s="8">
        <v>0</v>
      </c>
      <c r="F52" s="8">
        <v>141940.6</v>
      </c>
    </row>
    <row r="53" spans="1:6" ht="51.75" customHeight="1">
      <c r="A53" s="2" t="s">
        <v>243</v>
      </c>
      <c r="B53" s="20" t="s">
        <v>244</v>
      </c>
      <c r="C53" s="20" t="s">
        <v>0</v>
      </c>
      <c r="D53" s="8">
        <f>D54</f>
        <v>666.6</v>
      </c>
      <c r="E53" s="8">
        <f t="shared" ref="E53:F53" si="23">E54</f>
        <v>538</v>
      </c>
      <c r="F53" s="8">
        <f t="shared" si="23"/>
        <v>538</v>
      </c>
    </row>
    <row r="54" spans="1:6" ht="18" customHeight="1">
      <c r="A54" s="19" t="s">
        <v>8</v>
      </c>
      <c r="B54" s="20" t="s">
        <v>244</v>
      </c>
      <c r="C54" s="20" t="s">
        <v>9</v>
      </c>
      <c r="D54" s="8">
        <v>666.6</v>
      </c>
      <c r="E54" s="8">
        <v>538</v>
      </c>
      <c r="F54" s="8">
        <v>538</v>
      </c>
    </row>
    <row r="55" spans="1:6" ht="53.25" customHeight="1">
      <c r="A55" s="19" t="s">
        <v>271</v>
      </c>
      <c r="B55" s="20" t="s">
        <v>270</v>
      </c>
      <c r="C55" s="20" t="s">
        <v>0</v>
      </c>
      <c r="D55" s="8">
        <f>D56</f>
        <v>239</v>
      </c>
      <c r="E55" s="8">
        <f t="shared" ref="E55:F55" si="24">E56</f>
        <v>206</v>
      </c>
      <c r="F55" s="8">
        <f t="shared" si="24"/>
        <v>206</v>
      </c>
    </row>
    <row r="56" spans="1:6" ht="18.75" customHeight="1">
      <c r="A56" s="19" t="s">
        <v>262</v>
      </c>
      <c r="B56" s="20" t="s">
        <v>270</v>
      </c>
      <c r="C56" s="20">
        <v>360</v>
      </c>
      <c r="D56" s="8">
        <v>239</v>
      </c>
      <c r="E56" s="8">
        <v>206</v>
      </c>
      <c r="F56" s="8">
        <v>206</v>
      </c>
    </row>
    <row r="57" spans="1:6" ht="32.25" customHeight="1">
      <c r="A57" s="19" t="s">
        <v>300</v>
      </c>
      <c r="B57" s="20" t="s">
        <v>65</v>
      </c>
      <c r="C57" s="20" t="s">
        <v>0</v>
      </c>
      <c r="D57" s="8">
        <f>D58</f>
        <v>2471.6999999999998</v>
      </c>
      <c r="E57" s="8">
        <f t="shared" ref="E57:F57" si="25">E58</f>
        <v>2471.6999999999998</v>
      </c>
      <c r="F57" s="8">
        <f t="shared" si="25"/>
        <v>2471.6999999999998</v>
      </c>
    </row>
    <row r="58" spans="1:6" ht="15.75" customHeight="1">
      <c r="A58" s="19" t="s">
        <v>8</v>
      </c>
      <c r="B58" s="20" t="s">
        <v>65</v>
      </c>
      <c r="C58" s="20" t="s">
        <v>9</v>
      </c>
      <c r="D58" s="8">
        <v>2471.6999999999998</v>
      </c>
      <c r="E58" s="8">
        <v>2471.6999999999998</v>
      </c>
      <c r="F58" s="8">
        <v>2471.6999999999998</v>
      </c>
    </row>
    <row r="59" spans="1:6" ht="1.5" hidden="1" customHeight="1">
      <c r="A59" s="19" t="s">
        <v>273</v>
      </c>
      <c r="B59" s="20" t="s">
        <v>272</v>
      </c>
      <c r="C59" s="20" t="s">
        <v>0</v>
      </c>
      <c r="D59" s="8">
        <f>D60</f>
        <v>0</v>
      </c>
      <c r="E59" s="8">
        <f t="shared" ref="E59:F59" si="26">E60</f>
        <v>0</v>
      </c>
      <c r="F59" s="8">
        <f t="shared" si="26"/>
        <v>0</v>
      </c>
    </row>
    <row r="60" spans="1:6" ht="18.75" hidden="1" customHeight="1">
      <c r="A60" s="19" t="s">
        <v>8</v>
      </c>
      <c r="B60" s="20" t="s">
        <v>272</v>
      </c>
      <c r="C60" s="20" t="s">
        <v>9</v>
      </c>
      <c r="D60" s="8">
        <v>0</v>
      </c>
      <c r="E60" s="8">
        <v>0</v>
      </c>
      <c r="F60" s="8">
        <v>0</v>
      </c>
    </row>
    <row r="61" spans="1:6" ht="60" customHeight="1">
      <c r="A61" s="19" t="s">
        <v>271</v>
      </c>
      <c r="B61" s="20" t="s">
        <v>499</v>
      </c>
      <c r="C61" s="20" t="s">
        <v>0</v>
      </c>
      <c r="D61" s="8">
        <f>D62</f>
        <v>50</v>
      </c>
      <c r="E61" s="8">
        <f t="shared" ref="E61:F61" si="27">E62</f>
        <v>36</v>
      </c>
      <c r="F61" s="8">
        <f t="shared" si="27"/>
        <v>36</v>
      </c>
    </row>
    <row r="62" spans="1:6" ht="18.95" customHeight="1">
      <c r="A62" s="19" t="s">
        <v>262</v>
      </c>
      <c r="B62" s="20" t="s">
        <v>499</v>
      </c>
      <c r="C62" s="20">
        <v>360</v>
      </c>
      <c r="D62" s="8">
        <v>50</v>
      </c>
      <c r="E62" s="8">
        <v>36</v>
      </c>
      <c r="F62" s="8">
        <v>36</v>
      </c>
    </row>
    <row r="63" spans="1:6" ht="67.5" customHeight="1">
      <c r="A63" s="19" t="s">
        <v>54</v>
      </c>
      <c r="B63" s="20" t="s">
        <v>55</v>
      </c>
      <c r="C63" s="20" t="s">
        <v>0</v>
      </c>
      <c r="D63" s="8">
        <f>D64</f>
        <v>43374.1</v>
      </c>
      <c r="E63" s="8">
        <f t="shared" ref="E63:F63" si="28">E64</f>
        <v>34217.800000000003</v>
      </c>
      <c r="F63" s="8">
        <f t="shared" si="28"/>
        <v>33071.800000000003</v>
      </c>
    </row>
    <row r="64" spans="1:6" ht="18.95" customHeight="1">
      <c r="A64" s="19" t="s">
        <v>8</v>
      </c>
      <c r="B64" s="20" t="s">
        <v>55</v>
      </c>
      <c r="C64" s="20" t="s">
        <v>9</v>
      </c>
      <c r="D64" s="8">
        <v>43374.1</v>
      </c>
      <c r="E64" s="8">
        <v>34217.800000000003</v>
      </c>
      <c r="F64" s="8">
        <v>33071.800000000003</v>
      </c>
    </row>
    <row r="65" spans="1:6" ht="65.25" customHeight="1">
      <c r="A65" s="19" t="s">
        <v>258</v>
      </c>
      <c r="B65" s="20" t="s">
        <v>7</v>
      </c>
      <c r="C65" s="20" t="s">
        <v>0</v>
      </c>
      <c r="D65" s="8">
        <f>D66</f>
        <v>120</v>
      </c>
      <c r="E65" s="8">
        <f t="shared" ref="E65:F65" si="29">E66</f>
        <v>120</v>
      </c>
      <c r="F65" s="8">
        <f t="shared" si="29"/>
        <v>120</v>
      </c>
    </row>
    <row r="66" spans="1:6" ht="18.95" customHeight="1">
      <c r="A66" s="19" t="s">
        <v>8</v>
      </c>
      <c r="B66" s="20" t="s">
        <v>7</v>
      </c>
      <c r="C66" s="20" t="s">
        <v>9</v>
      </c>
      <c r="D66" s="8">
        <v>120</v>
      </c>
      <c r="E66" s="8">
        <v>120</v>
      </c>
      <c r="F66" s="8">
        <v>120</v>
      </c>
    </row>
    <row r="67" spans="1:6" ht="48.75" customHeight="1">
      <c r="A67" s="19" t="s">
        <v>66</v>
      </c>
      <c r="B67" s="20" t="s">
        <v>67</v>
      </c>
      <c r="C67" s="16" t="s">
        <v>0</v>
      </c>
      <c r="D67" s="8">
        <f>D68+D70+D72</f>
        <v>5711.3</v>
      </c>
      <c r="E67" s="8">
        <f t="shared" ref="E67:F67" si="30">E68+E70+E72</f>
        <v>5611.3</v>
      </c>
      <c r="F67" s="8">
        <f t="shared" si="30"/>
        <v>6611.3</v>
      </c>
    </row>
    <row r="68" spans="1:6" ht="314.25" customHeight="1">
      <c r="A68" s="21" t="s">
        <v>286</v>
      </c>
      <c r="B68" s="20" t="s">
        <v>69</v>
      </c>
      <c r="C68" s="20" t="s">
        <v>0</v>
      </c>
      <c r="D68" s="8">
        <f>D69</f>
        <v>210.1</v>
      </c>
      <c r="E68" s="8">
        <f t="shared" ref="E68:F68" si="31">E69</f>
        <v>210.1</v>
      </c>
      <c r="F68" s="8">
        <f t="shared" si="31"/>
        <v>210.1</v>
      </c>
    </row>
    <row r="69" spans="1:6" ht="48.75" customHeight="1">
      <c r="A69" s="19" t="s">
        <v>8</v>
      </c>
      <c r="B69" s="20" t="s">
        <v>69</v>
      </c>
      <c r="C69" s="20" t="s">
        <v>9</v>
      </c>
      <c r="D69" s="8">
        <v>210.1</v>
      </c>
      <c r="E69" s="8">
        <v>210.1</v>
      </c>
      <c r="F69" s="8">
        <v>210.1</v>
      </c>
    </row>
    <row r="70" spans="1:6" ht="67.5" customHeight="1">
      <c r="A70" s="19" t="s">
        <v>285</v>
      </c>
      <c r="B70" s="20" t="s">
        <v>284</v>
      </c>
      <c r="C70" s="20"/>
      <c r="D70" s="8">
        <f>D71</f>
        <v>1569.4</v>
      </c>
      <c r="E70" s="8">
        <f t="shared" ref="E70:F70" si="32">E71</f>
        <v>1319.4</v>
      </c>
      <c r="F70" s="8">
        <f t="shared" si="32"/>
        <v>1319.4</v>
      </c>
    </row>
    <row r="71" spans="1:6" ht="18.95" customHeight="1">
      <c r="A71" s="19" t="s">
        <v>8</v>
      </c>
      <c r="B71" s="20" t="s">
        <v>284</v>
      </c>
      <c r="C71" s="20" t="s">
        <v>9</v>
      </c>
      <c r="D71" s="8">
        <v>1569.4</v>
      </c>
      <c r="E71" s="8">
        <v>1319.4</v>
      </c>
      <c r="F71" s="8">
        <v>1319.4</v>
      </c>
    </row>
    <row r="72" spans="1:6" ht="104.25" customHeight="1">
      <c r="A72" s="19" t="s">
        <v>283</v>
      </c>
      <c r="B72" s="20" t="s">
        <v>282</v>
      </c>
      <c r="C72" s="20" t="s">
        <v>0</v>
      </c>
      <c r="D72" s="28">
        <f>D73</f>
        <v>3931.8</v>
      </c>
      <c r="E72" s="28">
        <f t="shared" ref="E72:F72" si="33">E73</f>
        <v>4081.8</v>
      </c>
      <c r="F72" s="28">
        <f t="shared" si="33"/>
        <v>5081.8</v>
      </c>
    </row>
    <row r="73" spans="1:6" ht="18.95" customHeight="1">
      <c r="A73" s="19" t="s">
        <v>8</v>
      </c>
      <c r="B73" s="20" t="s">
        <v>282</v>
      </c>
      <c r="C73" s="20">
        <v>610</v>
      </c>
      <c r="D73" s="8">
        <v>3931.8</v>
      </c>
      <c r="E73" s="8">
        <v>4081.8</v>
      </c>
      <c r="F73" s="8">
        <v>5081.8</v>
      </c>
    </row>
    <row r="74" spans="1:6" ht="36" customHeight="1">
      <c r="A74" s="19" t="s">
        <v>293</v>
      </c>
      <c r="B74" s="20" t="s">
        <v>228</v>
      </c>
      <c r="C74" s="20"/>
      <c r="D74" s="8">
        <f>D75</f>
        <v>39487.899999999994</v>
      </c>
      <c r="E74" s="8">
        <f t="shared" ref="E74:F74" si="34">E75</f>
        <v>17888.2</v>
      </c>
      <c r="F74" s="8">
        <f t="shared" si="34"/>
        <v>17888.2</v>
      </c>
    </row>
    <row r="75" spans="1:6" ht="117.75" customHeight="1">
      <c r="A75" s="19" t="s">
        <v>301</v>
      </c>
      <c r="B75" s="20" t="s">
        <v>302</v>
      </c>
      <c r="C75" s="20" t="s">
        <v>0</v>
      </c>
      <c r="D75" s="8">
        <f>D76+D78</f>
        <v>39487.899999999994</v>
      </c>
      <c r="E75" s="8">
        <f t="shared" ref="E75:F75" si="35">E76+E78</f>
        <v>17888.2</v>
      </c>
      <c r="F75" s="8">
        <f t="shared" si="35"/>
        <v>17888.2</v>
      </c>
    </row>
    <row r="76" spans="1:6" ht="51" customHeight="1">
      <c r="A76" s="19" t="s">
        <v>273</v>
      </c>
      <c r="B76" s="20" t="s">
        <v>303</v>
      </c>
      <c r="C76" s="20"/>
      <c r="D76" s="8">
        <f>D77</f>
        <v>19948.3</v>
      </c>
      <c r="E76" s="8">
        <f t="shared" ref="E76:F76" si="36">E77</f>
        <v>0</v>
      </c>
      <c r="F76" s="8">
        <f t="shared" si="36"/>
        <v>0</v>
      </c>
    </row>
    <row r="77" spans="1:6" ht="51" customHeight="1">
      <c r="A77" s="19" t="s">
        <v>10</v>
      </c>
      <c r="B77" s="20" t="s">
        <v>303</v>
      </c>
      <c r="C77" s="20">
        <v>110</v>
      </c>
      <c r="D77" s="8">
        <v>19948.3</v>
      </c>
      <c r="E77" s="8">
        <v>0</v>
      </c>
      <c r="F77" s="8">
        <v>0</v>
      </c>
    </row>
    <row r="78" spans="1:6" ht="47.25" customHeight="1">
      <c r="A78" s="19" t="s">
        <v>305</v>
      </c>
      <c r="B78" s="20" t="s">
        <v>304</v>
      </c>
      <c r="C78" s="20"/>
      <c r="D78" s="8">
        <f>D79</f>
        <v>19539.599999999999</v>
      </c>
      <c r="E78" s="8">
        <f t="shared" ref="E78:F78" si="37">E79</f>
        <v>17888.2</v>
      </c>
      <c r="F78" s="8">
        <f t="shared" si="37"/>
        <v>17888.2</v>
      </c>
    </row>
    <row r="79" spans="1:6" ht="33" customHeight="1">
      <c r="A79" s="19" t="s">
        <v>10</v>
      </c>
      <c r="B79" s="20" t="s">
        <v>304</v>
      </c>
      <c r="C79" s="20" t="s">
        <v>11</v>
      </c>
      <c r="D79" s="8">
        <v>19539.599999999999</v>
      </c>
      <c r="E79" s="8">
        <v>17888.2</v>
      </c>
      <c r="F79" s="8">
        <v>17888.2</v>
      </c>
    </row>
    <row r="80" spans="1:6" ht="102" customHeight="1">
      <c r="A80" s="19" t="s">
        <v>230</v>
      </c>
      <c r="B80" s="20" t="s">
        <v>229</v>
      </c>
      <c r="C80" s="20"/>
      <c r="D80" s="8">
        <f>D81</f>
        <v>2691.7000000000003</v>
      </c>
      <c r="E80" s="8">
        <f t="shared" ref="E80:F80" si="38">E81</f>
        <v>3003.3</v>
      </c>
      <c r="F80" s="8">
        <f t="shared" si="38"/>
        <v>3003.3</v>
      </c>
    </row>
    <row r="81" spans="1:6" ht="102" customHeight="1">
      <c r="A81" s="19" t="s">
        <v>311</v>
      </c>
      <c r="B81" s="20" t="s">
        <v>310</v>
      </c>
      <c r="C81" s="20"/>
      <c r="D81" s="8">
        <f>D82+D85+D88</f>
        <v>2691.7000000000003</v>
      </c>
      <c r="E81" s="8">
        <f t="shared" ref="E81:F81" si="39">E82+E85+E88</f>
        <v>3003.3</v>
      </c>
      <c r="F81" s="8">
        <f t="shared" si="39"/>
        <v>3003.3</v>
      </c>
    </row>
    <row r="82" spans="1:6" ht="149.25" customHeight="1">
      <c r="A82" s="21" t="s">
        <v>287</v>
      </c>
      <c r="B82" s="20" t="s">
        <v>309</v>
      </c>
      <c r="C82" s="20" t="s">
        <v>0</v>
      </c>
      <c r="D82" s="8">
        <f>D83+D84</f>
        <v>1974.2</v>
      </c>
      <c r="E82" s="8">
        <f t="shared" ref="E82:F82" si="40">E83+E84</f>
        <v>2347.5</v>
      </c>
      <c r="F82" s="8">
        <f t="shared" si="40"/>
        <v>2347.5</v>
      </c>
    </row>
    <row r="83" spans="1:6" ht="48.75" customHeight="1">
      <c r="A83" s="19" t="s">
        <v>15</v>
      </c>
      <c r="B83" s="20" t="s">
        <v>309</v>
      </c>
      <c r="C83" s="20" t="s">
        <v>16</v>
      </c>
      <c r="D83" s="8">
        <v>11.7</v>
      </c>
      <c r="E83" s="8">
        <v>11.7</v>
      </c>
      <c r="F83" s="8">
        <v>11.7</v>
      </c>
    </row>
    <row r="84" spans="1:6" ht="39" customHeight="1">
      <c r="A84" s="19" t="s">
        <v>17</v>
      </c>
      <c r="B84" s="20" t="s">
        <v>309</v>
      </c>
      <c r="C84" s="20" t="s">
        <v>18</v>
      </c>
      <c r="D84" s="8">
        <v>1962.5</v>
      </c>
      <c r="E84" s="8">
        <v>2335.8000000000002</v>
      </c>
      <c r="F84" s="8">
        <v>2335.8000000000002</v>
      </c>
    </row>
    <row r="85" spans="1:6" ht="224.25" customHeight="1">
      <c r="A85" s="21" t="s">
        <v>519</v>
      </c>
      <c r="B85" s="20" t="s">
        <v>312</v>
      </c>
      <c r="C85" s="20"/>
      <c r="D85" s="8">
        <f>D86+D87</f>
        <v>129.6</v>
      </c>
      <c r="E85" s="8">
        <f t="shared" ref="E85:F85" si="41">E86+E87</f>
        <v>129.6</v>
      </c>
      <c r="F85" s="8">
        <f t="shared" si="41"/>
        <v>129.6</v>
      </c>
    </row>
    <row r="86" spans="1:6" ht="60" customHeight="1">
      <c r="A86" s="19" t="s">
        <v>15</v>
      </c>
      <c r="B86" s="20" t="s">
        <v>312</v>
      </c>
      <c r="C86" s="20">
        <v>240</v>
      </c>
      <c r="D86" s="8">
        <v>0.6</v>
      </c>
      <c r="E86" s="8">
        <v>0.6</v>
      </c>
      <c r="F86" s="8">
        <v>0.6</v>
      </c>
    </row>
    <row r="87" spans="1:6" ht="33.75" customHeight="1">
      <c r="A87" s="19" t="s">
        <v>17</v>
      </c>
      <c r="B87" s="20" t="s">
        <v>312</v>
      </c>
      <c r="C87" s="20" t="s">
        <v>18</v>
      </c>
      <c r="D87" s="8">
        <v>129</v>
      </c>
      <c r="E87" s="8">
        <v>129</v>
      </c>
      <c r="F87" s="8">
        <v>129</v>
      </c>
    </row>
    <row r="88" spans="1:6" ht="84.75" customHeight="1">
      <c r="A88" s="19" t="s">
        <v>12</v>
      </c>
      <c r="B88" s="20" t="s">
        <v>313</v>
      </c>
      <c r="C88" s="20" t="s">
        <v>0</v>
      </c>
      <c r="D88" s="8">
        <f>D89+D90</f>
        <v>587.9</v>
      </c>
      <c r="E88" s="8">
        <f t="shared" ref="E88:F88" si="42">E89+E90</f>
        <v>526.20000000000005</v>
      </c>
      <c r="F88" s="8">
        <f t="shared" si="42"/>
        <v>526.20000000000005</v>
      </c>
    </row>
    <row r="89" spans="1:6" ht="56.25" customHeight="1">
      <c r="A89" s="19" t="s">
        <v>13</v>
      </c>
      <c r="B89" s="20" t="s">
        <v>313</v>
      </c>
      <c r="C89" s="20" t="s">
        <v>14</v>
      </c>
      <c r="D89" s="8">
        <v>587.9</v>
      </c>
      <c r="E89" s="8">
        <v>500</v>
      </c>
      <c r="F89" s="8">
        <v>500</v>
      </c>
    </row>
    <row r="90" spans="1:6" ht="56.25" customHeight="1">
      <c r="A90" s="19" t="s">
        <v>15</v>
      </c>
      <c r="B90" s="20" t="s">
        <v>313</v>
      </c>
      <c r="C90" s="20">
        <v>240</v>
      </c>
      <c r="D90" s="8">
        <v>0</v>
      </c>
      <c r="E90" s="8">
        <v>26.2</v>
      </c>
      <c r="F90" s="8">
        <v>26.2</v>
      </c>
    </row>
    <row r="91" spans="1:6" ht="69" customHeight="1">
      <c r="A91" s="19" t="s">
        <v>70</v>
      </c>
      <c r="B91" s="20" t="s">
        <v>71</v>
      </c>
      <c r="C91" s="20" t="s">
        <v>0</v>
      </c>
      <c r="D91" s="8">
        <f>D92</f>
        <v>3031.5</v>
      </c>
      <c r="E91" s="8">
        <f t="shared" ref="E91:F92" si="43">E92</f>
        <v>2663.3</v>
      </c>
      <c r="F91" s="8">
        <f t="shared" si="43"/>
        <v>2663.3</v>
      </c>
    </row>
    <row r="92" spans="1:6" ht="84" customHeight="1">
      <c r="A92" s="19" t="s">
        <v>307</v>
      </c>
      <c r="B92" s="20" t="s">
        <v>306</v>
      </c>
      <c r="C92" s="20"/>
      <c r="D92" s="8">
        <f>D93</f>
        <v>3031.5</v>
      </c>
      <c r="E92" s="8">
        <f t="shared" si="43"/>
        <v>2663.3</v>
      </c>
      <c r="F92" s="8">
        <f t="shared" si="43"/>
        <v>2663.3</v>
      </c>
    </row>
    <row r="93" spans="1:6" ht="101.1" customHeight="1">
      <c r="A93" s="19" t="s">
        <v>72</v>
      </c>
      <c r="B93" s="20" t="s">
        <v>308</v>
      </c>
      <c r="C93" s="20" t="s">
        <v>0</v>
      </c>
      <c r="D93" s="8">
        <f>D94+D95+D96</f>
        <v>3031.5</v>
      </c>
      <c r="E93" s="8">
        <f t="shared" ref="E93:F93" si="44">E94+E95+E96</f>
        <v>2663.3</v>
      </c>
      <c r="F93" s="8">
        <f t="shared" si="44"/>
        <v>2663.3</v>
      </c>
    </row>
    <row r="94" spans="1:6" ht="36.6" customHeight="1">
      <c r="A94" s="19" t="s">
        <v>10</v>
      </c>
      <c r="B94" s="20" t="s">
        <v>308</v>
      </c>
      <c r="C94" s="20" t="s">
        <v>11</v>
      </c>
      <c r="D94" s="8">
        <v>2680</v>
      </c>
      <c r="E94" s="8">
        <v>2361.8000000000002</v>
      </c>
      <c r="F94" s="8">
        <v>2361.8000000000002</v>
      </c>
    </row>
    <row r="95" spans="1:6" ht="53.45" customHeight="1">
      <c r="A95" s="19" t="s">
        <v>15</v>
      </c>
      <c r="B95" s="20" t="s">
        <v>308</v>
      </c>
      <c r="C95" s="20" t="s">
        <v>16</v>
      </c>
      <c r="D95" s="8">
        <v>351</v>
      </c>
      <c r="E95" s="8">
        <v>301</v>
      </c>
      <c r="F95" s="8">
        <v>301</v>
      </c>
    </row>
    <row r="96" spans="1:6" ht="38.25" customHeight="1">
      <c r="A96" s="19" t="s">
        <v>29</v>
      </c>
      <c r="B96" s="20" t="s">
        <v>308</v>
      </c>
      <c r="C96" s="20">
        <v>850</v>
      </c>
      <c r="D96" s="8">
        <v>0.5</v>
      </c>
      <c r="E96" s="8">
        <v>0.5</v>
      </c>
      <c r="F96" s="8">
        <v>0.5</v>
      </c>
    </row>
    <row r="97" spans="1:6" ht="69" customHeight="1">
      <c r="A97" s="22" t="s">
        <v>501</v>
      </c>
      <c r="B97" s="23" t="s">
        <v>73</v>
      </c>
      <c r="C97" s="18" t="s">
        <v>0</v>
      </c>
      <c r="D97" s="9">
        <f>D98+D127+D144</f>
        <v>68562.600000000006</v>
      </c>
      <c r="E97" s="9">
        <f>E98+E127+E144</f>
        <v>49627.199999999997</v>
      </c>
      <c r="F97" s="9">
        <f>F98+F127+F144</f>
        <v>55175.7</v>
      </c>
    </row>
    <row r="98" spans="1:6" ht="18.95" customHeight="1">
      <c r="A98" s="19" t="s">
        <v>74</v>
      </c>
      <c r="B98" s="20" t="s">
        <v>75</v>
      </c>
      <c r="C98" s="16" t="s">
        <v>0</v>
      </c>
      <c r="D98" s="8">
        <f>D102+D107+D112+D115+D124+D118+D99</f>
        <v>46217.600000000006</v>
      </c>
      <c r="E98" s="8">
        <f t="shared" ref="E98:F98" si="45">E102+E107+E112+E115+E124+E118+E99</f>
        <v>39385.699999999997</v>
      </c>
      <c r="F98" s="8">
        <f t="shared" si="45"/>
        <v>44385.7</v>
      </c>
    </row>
    <row r="99" spans="1:6" ht="36.75" customHeight="1">
      <c r="A99" s="2" t="s">
        <v>541</v>
      </c>
      <c r="B99" s="20" t="s">
        <v>540</v>
      </c>
      <c r="C99" s="20"/>
      <c r="D99" s="8">
        <f>D100</f>
        <v>4850</v>
      </c>
      <c r="E99" s="8">
        <f t="shared" ref="E99:F99" si="46">E100</f>
        <v>0</v>
      </c>
      <c r="F99" s="8">
        <f t="shared" si="46"/>
        <v>0</v>
      </c>
    </row>
    <row r="100" spans="1:6" ht="96" customHeight="1">
      <c r="A100" s="19" t="s">
        <v>543</v>
      </c>
      <c r="B100" s="20" t="s">
        <v>542</v>
      </c>
      <c r="C100" s="20"/>
      <c r="D100" s="8">
        <f>D101</f>
        <v>4850</v>
      </c>
      <c r="E100" s="8">
        <f t="shared" ref="E100:F100" si="47">E101</f>
        <v>0</v>
      </c>
      <c r="F100" s="8">
        <f t="shared" si="47"/>
        <v>0</v>
      </c>
    </row>
    <row r="101" spans="1:6" ht="18.95" customHeight="1">
      <c r="A101" s="19" t="s">
        <v>8</v>
      </c>
      <c r="B101" s="20" t="s">
        <v>542</v>
      </c>
      <c r="C101" s="20">
        <v>610</v>
      </c>
      <c r="D101" s="8">
        <v>4850</v>
      </c>
      <c r="E101" s="8">
        <v>0</v>
      </c>
      <c r="F101" s="8">
        <v>0</v>
      </c>
    </row>
    <row r="102" spans="1:6" ht="31.5" customHeight="1">
      <c r="A102" s="2" t="s">
        <v>403</v>
      </c>
      <c r="B102" s="20" t="s">
        <v>402</v>
      </c>
      <c r="C102" s="20"/>
      <c r="D102" s="8">
        <f>D103+D105</f>
        <v>51.1</v>
      </c>
      <c r="E102" s="8">
        <f t="shared" ref="E102:F102" si="48">E103+E105</f>
        <v>0</v>
      </c>
      <c r="F102" s="8">
        <f t="shared" si="48"/>
        <v>0</v>
      </c>
    </row>
    <row r="103" spans="1:6" ht="85.5" hidden="1" customHeight="1">
      <c r="A103" s="19" t="s">
        <v>277</v>
      </c>
      <c r="B103" s="20" t="s">
        <v>247</v>
      </c>
      <c r="C103" s="20"/>
      <c r="D103" s="8">
        <f>D104</f>
        <v>0</v>
      </c>
      <c r="E103" s="8">
        <f t="shared" ref="E103:F103" si="49">E104</f>
        <v>0</v>
      </c>
      <c r="F103" s="8">
        <f t="shared" si="49"/>
        <v>0</v>
      </c>
    </row>
    <row r="104" spans="1:6" ht="21" hidden="1" customHeight="1">
      <c r="A104" s="19" t="s">
        <v>8</v>
      </c>
      <c r="B104" s="20" t="s">
        <v>247</v>
      </c>
      <c r="C104" s="20">
        <v>610</v>
      </c>
      <c r="D104" s="8">
        <v>0</v>
      </c>
      <c r="E104" s="8">
        <v>0</v>
      </c>
      <c r="F104" s="8">
        <v>0</v>
      </c>
    </row>
    <row r="105" spans="1:6" ht="102.75" customHeight="1">
      <c r="A105" s="19" t="s">
        <v>278</v>
      </c>
      <c r="B105" s="20" t="s">
        <v>248</v>
      </c>
      <c r="C105" s="20"/>
      <c r="D105" s="8">
        <f>D106</f>
        <v>51.1</v>
      </c>
      <c r="E105" s="8">
        <f t="shared" ref="E105:F105" si="50">E106</f>
        <v>0</v>
      </c>
      <c r="F105" s="8">
        <f t="shared" si="50"/>
        <v>0</v>
      </c>
    </row>
    <row r="106" spans="1:6" ht="18.75" customHeight="1">
      <c r="A106" s="19" t="s">
        <v>8</v>
      </c>
      <c r="B106" s="20" t="s">
        <v>248</v>
      </c>
      <c r="C106" s="20">
        <v>610</v>
      </c>
      <c r="D106" s="8">
        <v>51.1</v>
      </c>
      <c r="E106" s="8">
        <v>0</v>
      </c>
      <c r="F106" s="8">
        <v>0</v>
      </c>
    </row>
    <row r="107" spans="1:6" ht="67.5" customHeight="1">
      <c r="A107" s="19" t="s">
        <v>77</v>
      </c>
      <c r="B107" s="20" t="s">
        <v>78</v>
      </c>
      <c r="C107" s="20" t="s">
        <v>0</v>
      </c>
      <c r="D107" s="8">
        <f>D108+D110</f>
        <v>7156.3</v>
      </c>
      <c r="E107" s="8">
        <f t="shared" ref="E107:F107" si="51">E108+E110</f>
        <v>7237.3</v>
      </c>
      <c r="F107" s="8">
        <f t="shared" si="51"/>
        <v>9237.3000000000011</v>
      </c>
    </row>
    <row r="108" spans="1:6" ht="297.75" customHeight="1">
      <c r="A108" s="21" t="s">
        <v>286</v>
      </c>
      <c r="B108" s="20" t="s">
        <v>392</v>
      </c>
      <c r="C108" s="20" t="s">
        <v>0</v>
      </c>
      <c r="D108" s="8">
        <f>D109</f>
        <v>252.1</v>
      </c>
      <c r="E108" s="8">
        <f t="shared" ref="E108:F108" si="52">E109</f>
        <v>252.1</v>
      </c>
      <c r="F108" s="8">
        <f t="shared" si="52"/>
        <v>252.1</v>
      </c>
    </row>
    <row r="109" spans="1:6" ht="22.5" customHeight="1">
      <c r="A109" s="19" t="s">
        <v>8</v>
      </c>
      <c r="B109" s="20" t="s">
        <v>392</v>
      </c>
      <c r="C109" s="20" t="s">
        <v>9</v>
      </c>
      <c r="D109" s="8">
        <v>252.1</v>
      </c>
      <c r="E109" s="8">
        <v>252.1</v>
      </c>
      <c r="F109" s="8">
        <v>252.1</v>
      </c>
    </row>
    <row r="110" spans="1:6" ht="51.75" customHeight="1">
      <c r="A110" s="2" t="s">
        <v>68</v>
      </c>
      <c r="B110" s="20" t="s">
        <v>79</v>
      </c>
      <c r="C110" s="20"/>
      <c r="D110" s="8">
        <f>D111</f>
        <v>6904.2</v>
      </c>
      <c r="E110" s="8">
        <f t="shared" ref="E110:F110" si="53">E111</f>
        <v>6985.2</v>
      </c>
      <c r="F110" s="8">
        <f t="shared" si="53"/>
        <v>8985.2000000000007</v>
      </c>
    </row>
    <row r="111" spans="1:6" ht="24" customHeight="1">
      <c r="A111" s="19" t="s">
        <v>8</v>
      </c>
      <c r="B111" s="20" t="s">
        <v>79</v>
      </c>
      <c r="C111" s="20">
        <v>610</v>
      </c>
      <c r="D111" s="8">
        <v>6904.2</v>
      </c>
      <c r="E111" s="8">
        <v>6985.2</v>
      </c>
      <c r="F111" s="8">
        <v>8985.2000000000007</v>
      </c>
    </row>
    <row r="112" spans="1:6" ht="60" customHeight="1">
      <c r="A112" s="26" t="s">
        <v>395</v>
      </c>
      <c r="B112" s="20" t="s">
        <v>393</v>
      </c>
      <c r="C112" s="20"/>
      <c r="D112" s="8">
        <f>D113</f>
        <v>8096.5</v>
      </c>
      <c r="E112" s="8">
        <f t="shared" ref="E112:F113" si="54">E113</f>
        <v>7816.5</v>
      </c>
      <c r="F112" s="8">
        <f t="shared" si="54"/>
        <v>7816.5</v>
      </c>
    </row>
    <row r="113" spans="1:6" ht="57.75" customHeight="1">
      <c r="A113" s="2" t="s">
        <v>305</v>
      </c>
      <c r="B113" s="20" t="s">
        <v>394</v>
      </c>
      <c r="C113" s="20"/>
      <c r="D113" s="8">
        <f>D114</f>
        <v>8096.5</v>
      </c>
      <c r="E113" s="8">
        <f t="shared" si="54"/>
        <v>7816.5</v>
      </c>
      <c r="F113" s="8">
        <f t="shared" si="54"/>
        <v>7816.5</v>
      </c>
    </row>
    <row r="114" spans="1:6" ht="45" customHeight="1">
      <c r="A114" s="2" t="s">
        <v>10</v>
      </c>
      <c r="B114" s="20" t="s">
        <v>394</v>
      </c>
      <c r="C114" s="20">
        <v>110</v>
      </c>
      <c r="D114" s="8">
        <v>8096.5</v>
      </c>
      <c r="E114" s="8">
        <v>7816.5</v>
      </c>
      <c r="F114" s="8">
        <v>7816.5</v>
      </c>
    </row>
    <row r="115" spans="1:6" ht="63.75" customHeight="1">
      <c r="A115" s="19" t="s">
        <v>391</v>
      </c>
      <c r="B115" s="20" t="s">
        <v>390</v>
      </c>
      <c r="C115" s="20"/>
      <c r="D115" s="8">
        <f>D116+D120+D122</f>
        <v>25140.2</v>
      </c>
      <c r="E115" s="8">
        <f t="shared" ref="E115:F115" si="55">E116+E120+E122</f>
        <v>23658.399999999998</v>
      </c>
      <c r="F115" s="8">
        <f t="shared" si="55"/>
        <v>26658.399999999998</v>
      </c>
    </row>
    <row r="116" spans="1:6" ht="84.75" customHeight="1">
      <c r="A116" s="19" t="s">
        <v>76</v>
      </c>
      <c r="B116" s="20" t="s">
        <v>389</v>
      </c>
      <c r="C116" s="20" t="s">
        <v>0</v>
      </c>
      <c r="D116" s="8">
        <f>D117</f>
        <v>258.2</v>
      </c>
      <c r="E116" s="8">
        <f t="shared" ref="E116:F116" si="56">E117</f>
        <v>252.3</v>
      </c>
      <c r="F116" s="8">
        <f t="shared" si="56"/>
        <v>252.3</v>
      </c>
    </row>
    <row r="117" spans="1:6" ht="18.95" customHeight="1">
      <c r="A117" s="19" t="s">
        <v>8</v>
      </c>
      <c r="B117" s="20" t="s">
        <v>389</v>
      </c>
      <c r="C117" s="20" t="s">
        <v>9</v>
      </c>
      <c r="D117" s="8">
        <v>258.2</v>
      </c>
      <c r="E117" s="8">
        <v>252.3</v>
      </c>
      <c r="F117" s="8">
        <v>252.3</v>
      </c>
    </row>
    <row r="118" spans="1:6" ht="79.5" customHeight="1">
      <c r="A118" s="19" t="s">
        <v>76</v>
      </c>
      <c r="B118" s="20" t="s">
        <v>500</v>
      </c>
      <c r="C118" s="20" t="s">
        <v>0</v>
      </c>
      <c r="D118" s="8">
        <f>D119</f>
        <v>8.6999999999999993</v>
      </c>
      <c r="E118" s="8">
        <f t="shared" ref="E118:F118" si="57">E119</f>
        <v>8.6999999999999993</v>
      </c>
      <c r="F118" s="8">
        <f t="shared" si="57"/>
        <v>8.6999999999999993</v>
      </c>
    </row>
    <row r="119" spans="1:6" ht="18.95" customHeight="1">
      <c r="A119" s="19" t="s">
        <v>8</v>
      </c>
      <c r="B119" s="20" t="s">
        <v>500</v>
      </c>
      <c r="C119" s="20" t="s">
        <v>9</v>
      </c>
      <c r="D119" s="8">
        <v>8.6999999999999993</v>
      </c>
      <c r="E119" s="8">
        <v>8.6999999999999993</v>
      </c>
      <c r="F119" s="8">
        <v>8.6999999999999993</v>
      </c>
    </row>
    <row r="120" spans="1:6" ht="50.25" customHeight="1">
      <c r="A120" s="2" t="s">
        <v>289</v>
      </c>
      <c r="B120" s="20" t="s">
        <v>401</v>
      </c>
      <c r="C120" s="20"/>
      <c r="D120" s="8">
        <f>D121</f>
        <v>24816.9</v>
      </c>
      <c r="E120" s="8">
        <f t="shared" ref="E120:F120" si="58">E121</f>
        <v>23406.1</v>
      </c>
      <c r="F120" s="8">
        <f t="shared" si="58"/>
        <v>26406.1</v>
      </c>
    </row>
    <row r="121" spans="1:6" ht="18.95" customHeight="1">
      <c r="A121" s="19" t="s">
        <v>8</v>
      </c>
      <c r="B121" s="20" t="s">
        <v>401</v>
      </c>
      <c r="C121" s="20">
        <v>610</v>
      </c>
      <c r="D121" s="8">
        <v>24816.9</v>
      </c>
      <c r="E121" s="8">
        <v>23406.1</v>
      </c>
      <c r="F121" s="8">
        <v>26406.1</v>
      </c>
    </row>
    <row r="122" spans="1:6" ht="108" customHeight="1">
      <c r="A122" s="19" t="s">
        <v>564</v>
      </c>
      <c r="B122" s="37" t="s">
        <v>565</v>
      </c>
      <c r="C122" s="20"/>
      <c r="D122" s="8">
        <f>D123</f>
        <v>65.099999999999994</v>
      </c>
      <c r="E122" s="8">
        <f t="shared" ref="E122:F122" si="59">E123</f>
        <v>0</v>
      </c>
      <c r="F122" s="8">
        <f t="shared" si="59"/>
        <v>0</v>
      </c>
    </row>
    <row r="123" spans="1:6" ht="18.95" customHeight="1">
      <c r="A123" s="19" t="s">
        <v>8</v>
      </c>
      <c r="B123" s="37" t="s">
        <v>565</v>
      </c>
      <c r="C123" s="20">
        <v>610</v>
      </c>
      <c r="D123" s="8">
        <v>65.099999999999994</v>
      </c>
      <c r="E123" s="8">
        <v>0</v>
      </c>
      <c r="F123" s="8">
        <v>0</v>
      </c>
    </row>
    <row r="124" spans="1:6" ht="81" customHeight="1">
      <c r="A124" s="2" t="s">
        <v>399</v>
      </c>
      <c r="B124" s="20" t="s">
        <v>397</v>
      </c>
      <c r="C124" s="20"/>
      <c r="D124" s="8">
        <f>D125</f>
        <v>914.8</v>
      </c>
      <c r="E124" s="8">
        <f t="shared" ref="E124:F124" si="60">E125</f>
        <v>664.8</v>
      </c>
      <c r="F124" s="8">
        <f t="shared" si="60"/>
        <v>664.8</v>
      </c>
    </row>
    <row r="125" spans="1:6" ht="58.5" customHeight="1">
      <c r="A125" s="2" t="s">
        <v>400</v>
      </c>
      <c r="B125" s="20" t="s">
        <v>398</v>
      </c>
      <c r="C125" s="20"/>
      <c r="D125" s="8">
        <f>D126</f>
        <v>914.8</v>
      </c>
      <c r="E125" s="8">
        <f t="shared" ref="E125:F125" si="61">E126</f>
        <v>664.8</v>
      </c>
      <c r="F125" s="8">
        <f t="shared" si="61"/>
        <v>664.8</v>
      </c>
    </row>
    <row r="126" spans="1:6" ht="18.95" customHeight="1">
      <c r="A126" s="19" t="s">
        <v>8</v>
      </c>
      <c r="B126" s="20" t="s">
        <v>398</v>
      </c>
      <c r="C126" s="20">
        <v>610</v>
      </c>
      <c r="D126" s="8">
        <v>914.8</v>
      </c>
      <c r="E126" s="8">
        <v>664.8</v>
      </c>
      <c r="F126" s="8">
        <v>664.8</v>
      </c>
    </row>
    <row r="127" spans="1:6" ht="18" customHeight="1">
      <c r="A127" s="19" t="s">
        <v>80</v>
      </c>
      <c r="B127" s="20" t="s">
        <v>81</v>
      </c>
      <c r="C127" s="20" t="s">
        <v>0</v>
      </c>
      <c r="D127" s="8">
        <f>D134+D141+D128+D132</f>
        <v>21945.000000000004</v>
      </c>
      <c r="E127" s="8">
        <f t="shared" ref="E127:F127" si="62">E134+E141+E128+E132</f>
        <v>9941.5</v>
      </c>
      <c r="F127" s="8">
        <f t="shared" si="62"/>
        <v>10490</v>
      </c>
    </row>
    <row r="128" spans="1:6" ht="38.25" customHeight="1">
      <c r="A128" s="19" t="s">
        <v>20</v>
      </c>
      <c r="B128" s="20" t="s">
        <v>21</v>
      </c>
      <c r="C128" s="20" t="s">
        <v>0</v>
      </c>
      <c r="D128" s="8">
        <f>D129</f>
        <v>8008</v>
      </c>
      <c r="E128" s="8">
        <f t="shared" ref="E128:F128" si="63">E129</f>
        <v>0</v>
      </c>
      <c r="F128" s="8">
        <f t="shared" si="63"/>
        <v>0</v>
      </c>
    </row>
    <row r="129" spans="1:6" ht="26.25" customHeight="1">
      <c r="A129" s="19" t="s">
        <v>8</v>
      </c>
      <c r="B129" s="20" t="s">
        <v>21</v>
      </c>
      <c r="C129" s="20" t="s">
        <v>9</v>
      </c>
      <c r="D129" s="8">
        <v>8008</v>
      </c>
      <c r="E129" s="8">
        <v>0</v>
      </c>
      <c r="F129" s="8">
        <v>0</v>
      </c>
    </row>
    <row r="130" spans="1:6" ht="63.75" hidden="1" customHeight="1">
      <c r="A130" s="19" t="s">
        <v>249</v>
      </c>
      <c r="B130" s="20" t="s">
        <v>252</v>
      </c>
      <c r="C130" s="20"/>
      <c r="D130" s="8">
        <f>D131</f>
        <v>0</v>
      </c>
      <c r="E130" s="8">
        <f t="shared" ref="E130:F130" si="64">E131</f>
        <v>0</v>
      </c>
      <c r="F130" s="8">
        <f t="shared" si="64"/>
        <v>0</v>
      </c>
    </row>
    <row r="131" spans="1:6" ht="48" hidden="1" customHeight="1">
      <c r="A131" s="19" t="s">
        <v>8</v>
      </c>
      <c r="B131" s="20" t="s">
        <v>252</v>
      </c>
      <c r="C131" s="20">
        <v>610</v>
      </c>
      <c r="D131" s="8">
        <v>0</v>
      </c>
      <c r="E131" s="8">
        <v>0</v>
      </c>
      <c r="F131" s="8">
        <v>0</v>
      </c>
    </row>
    <row r="132" spans="1:6" ht="48" customHeight="1">
      <c r="A132" s="19" t="s">
        <v>20</v>
      </c>
      <c r="B132" s="20" t="s">
        <v>531</v>
      </c>
      <c r="C132" s="20" t="s">
        <v>0</v>
      </c>
      <c r="D132" s="8">
        <f>D133</f>
        <v>3262.2</v>
      </c>
      <c r="E132" s="8">
        <f t="shared" ref="E132:F132" si="65">E133</f>
        <v>0</v>
      </c>
      <c r="F132" s="8">
        <f t="shared" si="65"/>
        <v>0</v>
      </c>
    </row>
    <row r="133" spans="1:6" ht="19.5" customHeight="1">
      <c r="A133" s="19" t="s">
        <v>8</v>
      </c>
      <c r="B133" s="20" t="s">
        <v>531</v>
      </c>
      <c r="C133" s="20" t="s">
        <v>9</v>
      </c>
      <c r="D133" s="8">
        <v>3262.2</v>
      </c>
      <c r="E133" s="8">
        <v>0</v>
      </c>
      <c r="F133" s="8">
        <v>0</v>
      </c>
    </row>
    <row r="134" spans="1:6" ht="36.6" customHeight="1">
      <c r="A134" s="19" t="s">
        <v>82</v>
      </c>
      <c r="B134" s="20" t="s">
        <v>83</v>
      </c>
      <c r="C134" s="20" t="s">
        <v>0</v>
      </c>
      <c r="D134" s="8">
        <f>D135+D137+D139</f>
        <v>10653.2</v>
      </c>
      <c r="E134" s="8">
        <f t="shared" ref="E134:F134" si="66">E135+E137+E139</f>
        <v>9919.9</v>
      </c>
      <c r="F134" s="8">
        <f t="shared" si="66"/>
        <v>10469.799999999999</v>
      </c>
    </row>
    <row r="135" spans="1:6" ht="105.75" customHeight="1">
      <c r="A135" s="27" t="s">
        <v>274</v>
      </c>
      <c r="B135" s="20" t="s">
        <v>256</v>
      </c>
      <c r="C135" s="20"/>
      <c r="D135" s="8">
        <f>D136</f>
        <v>47.2</v>
      </c>
      <c r="E135" s="8">
        <f t="shared" ref="E135:F135" si="67">E136</f>
        <v>45.7</v>
      </c>
      <c r="F135" s="8">
        <f t="shared" si="67"/>
        <v>48.5</v>
      </c>
    </row>
    <row r="136" spans="1:6" ht="18.95" customHeight="1">
      <c r="A136" s="19" t="s">
        <v>8</v>
      </c>
      <c r="B136" s="20" t="s">
        <v>256</v>
      </c>
      <c r="C136" s="20" t="s">
        <v>9</v>
      </c>
      <c r="D136" s="8">
        <v>47.2</v>
      </c>
      <c r="E136" s="8">
        <v>45.7</v>
      </c>
      <c r="F136" s="8">
        <v>48.5</v>
      </c>
    </row>
    <row r="137" spans="1:6" ht="84.75" customHeight="1">
      <c r="A137" s="19" t="s">
        <v>76</v>
      </c>
      <c r="B137" s="20" t="s">
        <v>85</v>
      </c>
      <c r="C137" s="20" t="s">
        <v>0</v>
      </c>
      <c r="D137" s="8">
        <f>D138</f>
        <v>321.89999999999998</v>
      </c>
      <c r="E137" s="8">
        <f t="shared" ref="E137:F137" si="68">E138</f>
        <v>321.89999999999998</v>
      </c>
      <c r="F137" s="8">
        <f t="shared" si="68"/>
        <v>321.89999999999998</v>
      </c>
    </row>
    <row r="138" spans="1:6" ht="18.95" customHeight="1">
      <c r="A138" s="19" t="s">
        <v>8</v>
      </c>
      <c r="B138" s="20" t="s">
        <v>85</v>
      </c>
      <c r="C138" s="20" t="s">
        <v>9</v>
      </c>
      <c r="D138" s="8">
        <v>321.89999999999998</v>
      </c>
      <c r="E138" s="8">
        <v>321.89999999999998</v>
      </c>
      <c r="F138" s="8">
        <v>321.89999999999998</v>
      </c>
    </row>
    <row r="139" spans="1:6" ht="57" customHeight="1">
      <c r="A139" s="19" t="s">
        <v>396</v>
      </c>
      <c r="B139" s="20" t="s">
        <v>84</v>
      </c>
      <c r="C139" s="20" t="s">
        <v>0</v>
      </c>
      <c r="D139" s="8">
        <f>D140</f>
        <v>10284.1</v>
      </c>
      <c r="E139" s="8">
        <f t="shared" ref="E139:F139" si="69">E140</f>
        <v>9552.2999999999993</v>
      </c>
      <c r="F139" s="8">
        <f t="shared" si="69"/>
        <v>10099.4</v>
      </c>
    </row>
    <row r="140" spans="1:6" ht="18.75" customHeight="1">
      <c r="A140" s="19" t="s">
        <v>8</v>
      </c>
      <c r="B140" s="20" t="s">
        <v>84</v>
      </c>
      <c r="C140" s="20" t="s">
        <v>9</v>
      </c>
      <c r="D140" s="8">
        <v>10284.1</v>
      </c>
      <c r="E140" s="8">
        <v>9552.2999999999993</v>
      </c>
      <c r="F140" s="8">
        <v>10099.4</v>
      </c>
    </row>
    <row r="141" spans="1:6" ht="137.25" customHeight="1">
      <c r="A141" s="26" t="s">
        <v>413</v>
      </c>
      <c r="B141" s="20" t="s">
        <v>412</v>
      </c>
      <c r="C141" s="20"/>
      <c r="D141" s="8">
        <f>D142</f>
        <v>21.6</v>
      </c>
      <c r="E141" s="8">
        <f t="shared" ref="E141:F142" si="70">E142</f>
        <v>21.6</v>
      </c>
      <c r="F141" s="8">
        <f t="shared" si="70"/>
        <v>20.2</v>
      </c>
    </row>
    <row r="142" spans="1:6" ht="131.25" customHeight="1">
      <c r="A142" s="19" t="s">
        <v>19</v>
      </c>
      <c r="B142" s="20" t="s">
        <v>414</v>
      </c>
      <c r="C142" s="20" t="s">
        <v>0</v>
      </c>
      <c r="D142" s="8">
        <f>D143</f>
        <v>21.6</v>
      </c>
      <c r="E142" s="8">
        <f t="shared" si="70"/>
        <v>21.6</v>
      </c>
      <c r="F142" s="8">
        <f t="shared" si="70"/>
        <v>20.2</v>
      </c>
    </row>
    <row r="143" spans="1:6" ht="50.25" customHeight="1">
      <c r="A143" s="19" t="s">
        <v>15</v>
      </c>
      <c r="B143" s="20" t="s">
        <v>414</v>
      </c>
      <c r="C143" s="20" t="s">
        <v>16</v>
      </c>
      <c r="D143" s="8">
        <v>21.6</v>
      </c>
      <c r="E143" s="8">
        <v>21.6</v>
      </c>
      <c r="F143" s="8">
        <v>20.2</v>
      </c>
    </row>
    <row r="144" spans="1:6" ht="18.95" customHeight="1">
      <c r="A144" s="19" t="s">
        <v>86</v>
      </c>
      <c r="B144" s="20" t="s">
        <v>87</v>
      </c>
      <c r="C144" s="20" t="s">
        <v>0</v>
      </c>
      <c r="D144" s="8">
        <f>D145</f>
        <v>400</v>
      </c>
      <c r="E144" s="8">
        <f t="shared" ref="E144:F146" si="71">E145</f>
        <v>300</v>
      </c>
      <c r="F144" s="8">
        <f t="shared" si="71"/>
        <v>300</v>
      </c>
    </row>
    <row r="145" spans="1:6" ht="36.6" customHeight="1">
      <c r="A145" s="19" t="s">
        <v>88</v>
      </c>
      <c r="B145" s="20" t="s">
        <v>89</v>
      </c>
      <c r="C145" s="20" t="s">
        <v>0</v>
      </c>
      <c r="D145" s="8">
        <f>D146</f>
        <v>400</v>
      </c>
      <c r="E145" s="8">
        <f t="shared" si="71"/>
        <v>300</v>
      </c>
      <c r="F145" s="8">
        <f t="shared" si="71"/>
        <v>300</v>
      </c>
    </row>
    <row r="146" spans="1:6" ht="18.95" customHeight="1">
      <c r="A146" s="2" t="s">
        <v>415</v>
      </c>
      <c r="B146" s="20" t="s">
        <v>90</v>
      </c>
      <c r="C146" s="20" t="s">
        <v>0</v>
      </c>
      <c r="D146" s="8">
        <f>D147</f>
        <v>400</v>
      </c>
      <c r="E146" s="8">
        <f t="shared" si="71"/>
        <v>300</v>
      </c>
      <c r="F146" s="8">
        <f t="shared" si="71"/>
        <v>300</v>
      </c>
    </row>
    <row r="147" spans="1:6" ht="53.45" customHeight="1">
      <c r="A147" s="19" t="s">
        <v>15</v>
      </c>
      <c r="B147" s="20" t="s">
        <v>90</v>
      </c>
      <c r="C147" s="20" t="s">
        <v>16</v>
      </c>
      <c r="D147" s="8">
        <v>400</v>
      </c>
      <c r="E147" s="8">
        <v>300</v>
      </c>
      <c r="F147" s="8">
        <v>300</v>
      </c>
    </row>
    <row r="148" spans="1:6" ht="53.45" customHeight="1">
      <c r="A148" s="22" t="s">
        <v>91</v>
      </c>
      <c r="B148" s="23" t="s">
        <v>92</v>
      </c>
      <c r="C148" s="18" t="s">
        <v>0</v>
      </c>
      <c r="D148" s="9">
        <f>D149+D153+D162+D166+D170</f>
        <v>2158.3000000000002</v>
      </c>
      <c r="E148" s="9">
        <f t="shared" ref="E148:F148" si="72">E149+E153+E162+E166+E170</f>
        <v>1379.3</v>
      </c>
      <c r="F148" s="9">
        <f t="shared" si="72"/>
        <v>1379.3</v>
      </c>
    </row>
    <row r="149" spans="1:6" ht="53.45" customHeight="1">
      <c r="A149" s="19" t="s">
        <v>365</v>
      </c>
      <c r="B149" s="20" t="s">
        <v>93</v>
      </c>
      <c r="C149" s="20" t="s">
        <v>0</v>
      </c>
      <c r="D149" s="8">
        <f>D150</f>
        <v>449</v>
      </c>
      <c r="E149" s="8">
        <f t="shared" ref="E149:F151" si="73">E150</f>
        <v>259</v>
      </c>
      <c r="F149" s="8">
        <f t="shared" si="73"/>
        <v>259</v>
      </c>
    </row>
    <row r="150" spans="1:6" ht="69" customHeight="1">
      <c r="A150" s="19" t="s">
        <v>366</v>
      </c>
      <c r="B150" s="20" t="s">
        <v>94</v>
      </c>
      <c r="C150" s="20" t="s">
        <v>0</v>
      </c>
      <c r="D150" s="8">
        <f>D151</f>
        <v>449</v>
      </c>
      <c r="E150" s="8">
        <f t="shared" si="73"/>
        <v>259</v>
      </c>
      <c r="F150" s="8">
        <f t="shared" si="73"/>
        <v>259</v>
      </c>
    </row>
    <row r="151" spans="1:6" ht="51" customHeight="1">
      <c r="A151" s="19" t="s">
        <v>367</v>
      </c>
      <c r="B151" s="20" t="s">
        <v>95</v>
      </c>
      <c r="C151" s="20" t="s">
        <v>0</v>
      </c>
      <c r="D151" s="8">
        <f>D152</f>
        <v>449</v>
      </c>
      <c r="E151" s="8">
        <f t="shared" si="73"/>
        <v>259</v>
      </c>
      <c r="F151" s="8">
        <f t="shared" si="73"/>
        <v>259</v>
      </c>
    </row>
    <row r="152" spans="1:6" ht="53.45" customHeight="1">
      <c r="A152" s="19" t="s">
        <v>15</v>
      </c>
      <c r="B152" s="20" t="s">
        <v>95</v>
      </c>
      <c r="C152" s="20" t="s">
        <v>16</v>
      </c>
      <c r="D152" s="8">
        <v>449</v>
      </c>
      <c r="E152" s="8">
        <v>259</v>
      </c>
      <c r="F152" s="8">
        <v>259</v>
      </c>
    </row>
    <row r="153" spans="1:6" ht="36.75" customHeight="1">
      <c r="A153" s="19" t="s">
        <v>363</v>
      </c>
      <c r="B153" s="20" t="s">
        <v>96</v>
      </c>
      <c r="C153" s="20" t="s">
        <v>0</v>
      </c>
      <c r="D153" s="8">
        <f>D154</f>
        <v>331.3</v>
      </c>
      <c r="E153" s="8">
        <f t="shared" ref="E153:F153" si="74">E154</f>
        <v>306.3</v>
      </c>
      <c r="F153" s="8">
        <f t="shared" si="74"/>
        <v>306.3</v>
      </c>
    </row>
    <row r="154" spans="1:6" ht="53.45" customHeight="1">
      <c r="A154" s="19" t="s">
        <v>364</v>
      </c>
      <c r="B154" s="20" t="s">
        <v>97</v>
      </c>
      <c r="C154" s="20" t="s">
        <v>0</v>
      </c>
      <c r="D154" s="8">
        <f>D155+D159</f>
        <v>331.3</v>
      </c>
      <c r="E154" s="8">
        <f t="shared" ref="E154:F154" si="75">E155+E159</f>
        <v>306.3</v>
      </c>
      <c r="F154" s="8">
        <f t="shared" si="75"/>
        <v>306.3</v>
      </c>
    </row>
    <row r="155" spans="1:6" ht="101.25" customHeight="1">
      <c r="A155" s="19" t="s">
        <v>280</v>
      </c>
      <c r="B155" s="20" t="s">
        <v>279</v>
      </c>
      <c r="C155" s="20"/>
      <c r="D155" s="8">
        <f>D156+D157+D158</f>
        <v>62.3</v>
      </c>
      <c r="E155" s="8">
        <f t="shared" ref="E155:F155" si="76">E156+E157+E158</f>
        <v>62.3</v>
      </c>
      <c r="F155" s="8">
        <f t="shared" si="76"/>
        <v>62.3</v>
      </c>
    </row>
    <row r="156" spans="1:6" ht="51.75" customHeight="1">
      <c r="A156" s="19" t="s">
        <v>13</v>
      </c>
      <c r="B156" s="20" t="s">
        <v>279</v>
      </c>
      <c r="C156" s="20">
        <v>120</v>
      </c>
      <c r="D156" s="8">
        <v>5.5</v>
      </c>
      <c r="E156" s="8">
        <v>5.5</v>
      </c>
      <c r="F156" s="8">
        <v>5.5</v>
      </c>
    </row>
    <row r="157" spans="1:6" ht="53.45" customHeight="1">
      <c r="A157" s="19" t="s">
        <v>15</v>
      </c>
      <c r="B157" s="20" t="s">
        <v>279</v>
      </c>
      <c r="C157" s="20">
        <v>240</v>
      </c>
      <c r="D157" s="8">
        <v>23.8</v>
      </c>
      <c r="E157" s="8">
        <v>23.8</v>
      </c>
      <c r="F157" s="8">
        <v>23.8</v>
      </c>
    </row>
    <row r="158" spans="1:6" ht="53.45" customHeight="1">
      <c r="A158" s="19" t="s">
        <v>128</v>
      </c>
      <c r="B158" s="20" t="s">
        <v>279</v>
      </c>
      <c r="C158" s="20">
        <v>320</v>
      </c>
      <c r="D158" s="8">
        <v>33</v>
      </c>
      <c r="E158" s="8">
        <v>33</v>
      </c>
      <c r="F158" s="8">
        <v>33</v>
      </c>
    </row>
    <row r="159" spans="1:6" ht="72" customHeight="1">
      <c r="A159" s="19" t="s">
        <v>368</v>
      </c>
      <c r="B159" s="20" t="s">
        <v>98</v>
      </c>
      <c r="C159" s="20" t="s">
        <v>0</v>
      </c>
      <c r="D159" s="8">
        <f>D160+D161</f>
        <v>269</v>
      </c>
      <c r="E159" s="8">
        <f t="shared" ref="E159:F159" si="77">E160+E161</f>
        <v>244</v>
      </c>
      <c r="F159" s="8">
        <f t="shared" si="77"/>
        <v>244</v>
      </c>
    </row>
    <row r="160" spans="1:6" ht="53.45" customHeight="1">
      <c r="A160" s="19" t="s">
        <v>15</v>
      </c>
      <c r="B160" s="20" t="s">
        <v>98</v>
      </c>
      <c r="C160" s="20" t="s">
        <v>16</v>
      </c>
      <c r="D160" s="8">
        <v>269</v>
      </c>
      <c r="E160" s="8">
        <v>209</v>
      </c>
      <c r="F160" s="8">
        <v>209</v>
      </c>
    </row>
    <row r="161" spans="1:6" ht="21" customHeight="1">
      <c r="A161" s="19" t="s">
        <v>245</v>
      </c>
      <c r="B161" s="20" t="s">
        <v>98</v>
      </c>
      <c r="C161" s="20">
        <v>350</v>
      </c>
      <c r="D161" s="8">
        <v>0</v>
      </c>
      <c r="E161" s="8">
        <v>35</v>
      </c>
      <c r="F161" s="8">
        <v>35</v>
      </c>
    </row>
    <row r="162" spans="1:6" ht="67.5" customHeight="1">
      <c r="A162" s="19" t="s">
        <v>369</v>
      </c>
      <c r="B162" s="20" t="s">
        <v>99</v>
      </c>
      <c r="C162" s="20" t="s">
        <v>0</v>
      </c>
      <c r="D162" s="8">
        <v>9</v>
      </c>
      <c r="E162" s="8">
        <v>9</v>
      </c>
      <c r="F162" s="8">
        <v>9</v>
      </c>
    </row>
    <row r="163" spans="1:6" ht="86.25" customHeight="1">
      <c r="A163" s="19" t="s">
        <v>370</v>
      </c>
      <c r="B163" s="20" t="s">
        <v>100</v>
      </c>
      <c r="C163" s="20" t="s">
        <v>0</v>
      </c>
      <c r="D163" s="8">
        <v>9</v>
      </c>
      <c r="E163" s="8">
        <v>9</v>
      </c>
      <c r="F163" s="8">
        <v>9</v>
      </c>
    </row>
    <row r="164" spans="1:6" ht="69" customHeight="1">
      <c r="A164" s="19" t="s">
        <v>101</v>
      </c>
      <c r="B164" s="20" t="s">
        <v>102</v>
      </c>
      <c r="C164" s="20" t="s">
        <v>0</v>
      </c>
      <c r="D164" s="8">
        <v>9</v>
      </c>
      <c r="E164" s="8">
        <v>9</v>
      </c>
      <c r="F164" s="8">
        <v>9</v>
      </c>
    </row>
    <row r="165" spans="1:6" ht="53.45" customHeight="1">
      <c r="A165" s="19" t="s">
        <v>15</v>
      </c>
      <c r="B165" s="20" t="s">
        <v>102</v>
      </c>
      <c r="C165" s="20" t="s">
        <v>16</v>
      </c>
      <c r="D165" s="8">
        <v>9</v>
      </c>
      <c r="E165" s="8">
        <v>9</v>
      </c>
      <c r="F165" s="8">
        <v>9</v>
      </c>
    </row>
    <row r="166" spans="1:6" ht="52.5" customHeight="1">
      <c r="A166" s="19" t="s">
        <v>371</v>
      </c>
      <c r="B166" s="20" t="s">
        <v>103</v>
      </c>
      <c r="C166" s="20" t="s">
        <v>0</v>
      </c>
      <c r="D166" s="8">
        <f>D167</f>
        <v>5</v>
      </c>
      <c r="E166" s="8">
        <f t="shared" ref="E166:F168" si="78">E167</f>
        <v>5</v>
      </c>
      <c r="F166" s="8">
        <f t="shared" si="78"/>
        <v>5</v>
      </c>
    </row>
    <row r="167" spans="1:6" ht="49.5" customHeight="1">
      <c r="A167" s="19" t="s">
        <v>372</v>
      </c>
      <c r="B167" s="20" t="s">
        <v>104</v>
      </c>
      <c r="C167" s="20" t="s">
        <v>0</v>
      </c>
      <c r="D167" s="8">
        <f>D168</f>
        <v>5</v>
      </c>
      <c r="E167" s="8">
        <f t="shared" si="78"/>
        <v>5</v>
      </c>
      <c r="F167" s="8">
        <f t="shared" si="78"/>
        <v>5</v>
      </c>
    </row>
    <row r="168" spans="1:6" ht="84.75" customHeight="1">
      <c r="A168" s="19" t="s">
        <v>105</v>
      </c>
      <c r="B168" s="20" t="s">
        <v>106</v>
      </c>
      <c r="C168" s="20" t="s">
        <v>0</v>
      </c>
      <c r="D168" s="8">
        <f>D169</f>
        <v>5</v>
      </c>
      <c r="E168" s="8">
        <f t="shared" si="78"/>
        <v>5</v>
      </c>
      <c r="F168" s="8">
        <f t="shared" si="78"/>
        <v>5</v>
      </c>
    </row>
    <row r="169" spans="1:6" ht="53.45" customHeight="1">
      <c r="A169" s="19" t="s">
        <v>15</v>
      </c>
      <c r="B169" s="20" t="s">
        <v>106</v>
      </c>
      <c r="C169" s="20" t="s">
        <v>16</v>
      </c>
      <c r="D169" s="8">
        <v>5</v>
      </c>
      <c r="E169" s="8">
        <v>5</v>
      </c>
      <c r="F169" s="8">
        <v>5</v>
      </c>
    </row>
    <row r="170" spans="1:6" ht="81.75" customHeight="1">
      <c r="A170" s="19" t="s">
        <v>373</v>
      </c>
      <c r="B170" s="20" t="s">
        <v>231</v>
      </c>
      <c r="C170" s="20"/>
      <c r="D170" s="8">
        <f>D171</f>
        <v>1364</v>
      </c>
      <c r="E170" s="8">
        <f t="shared" ref="E170:F172" si="79">E171</f>
        <v>800</v>
      </c>
      <c r="F170" s="8">
        <f t="shared" si="79"/>
        <v>800</v>
      </c>
    </row>
    <row r="171" spans="1:6" ht="66" customHeight="1">
      <c r="A171" s="19" t="s">
        <v>233</v>
      </c>
      <c r="B171" s="20" t="s">
        <v>232</v>
      </c>
      <c r="C171" s="20"/>
      <c r="D171" s="8">
        <f>D172</f>
        <v>1364</v>
      </c>
      <c r="E171" s="8">
        <f t="shared" si="79"/>
        <v>800</v>
      </c>
      <c r="F171" s="8">
        <f t="shared" si="79"/>
        <v>800</v>
      </c>
    </row>
    <row r="172" spans="1:6" ht="32.25" customHeight="1">
      <c r="A172" s="19" t="s">
        <v>22</v>
      </c>
      <c r="B172" s="20" t="s">
        <v>23</v>
      </c>
      <c r="C172" s="20" t="s">
        <v>0</v>
      </c>
      <c r="D172" s="8">
        <f>D173</f>
        <v>1364</v>
      </c>
      <c r="E172" s="8">
        <f t="shared" si="79"/>
        <v>800</v>
      </c>
      <c r="F172" s="8">
        <f t="shared" si="79"/>
        <v>800</v>
      </c>
    </row>
    <row r="173" spans="1:6" ht="53.45" customHeight="1">
      <c r="A173" s="19" t="s">
        <v>15</v>
      </c>
      <c r="B173" s="20" t="s">
        <v>23</v>
      </c>
      <c r="C173" s="20" t="s">
        <v>16</v>
      </c>
      <c r="D173" s="8">
        <v>1364</v>
      </c>
      <c r="E173" s="8">
        <v>800</v>
      </c>
      <c r="F173" s="8">
        <v>800</v>
      </c>
    </row>
    <row r="174" spans="1:6" ht="64.5" customHeight="1">
      <c r="A174" s="22" t="s">
        <v>453</v>
      </c>
      <c r="B174" s="23" t="s">
        <v>107</v>
      </c>
      <c r="C174" s="23" t="s">
        <v>0</v>
      </c>
      <c r="D174" s="9">
        <f>D175+D185+D198</f>
        <v>111184.49999999999</v>
      </c>
      <c r="E174" s="9">
        <f>E175+E185+E198</f>
        <v>89130.700000000012</v>
      </c>
      <c r="F174" s="9">
        <f>F175+F185+F198</f>
        <v>94151.400000000009</v>
      </c>
    </row>
    <row r="175" spans="1:6" ht="36.6" customHeight="1">
      <c r="A175" s="19" t="s">
        <v>108</v>
      </c>
      <c r="B175" s="20" t="s">
        <v>109</v>
      </c>
      <c r="C175" s="20" t="s">
        <v>0</v>
      </c>
      <c r="D175" s="8">
        <f>D176</f>
        <v>26545.300000000003</v>
      </c>
      <c r="E175" s="8">
        <f t="shared" ref="E175:F175" si="80">E176</f>
        <v>9396</v>
      </c>
      <c r="F175" s="8">
        <f t="shared" si="80"/>
        <v>10156</v>
      </c>
    </row>
    <row r="176" spans="1:6" ht="67.5" customHeight="1">
      <c r="A176" s="19" t="s">
        <v>454</v>
      </c>
      <c r="B176" s="20" t="s">
        <v>110</v>
      </c>
      <c r="C176" s="20" t="s">
        <v>0</v>
      </c>
      <c r="D176" s="8">
        <f>D179+D183+D181+D177</f>
        <v>26545.300000000003</v>
      </c>
      <c r="E176" s="8">
        <f t="shared" ref="E176:F176" si="81">E179+E183+E181+E177</f>
        <v>9396</v>
      </c>
      <c r="F176" s="8">
        <f t="shared" si="81"/>
        <v>10156</v>
      </c>
    </row>
    <row r="177" spans="1:6" ht="87.75" customHeight="1">
      <c r="A177" s="19" t="s">
        <v>518</v>
      </c>
      <c r="B177" s="20" t="s">
        <v>560</v>
      </c>
      <c r="C177" s="20" t="s">
        <v>0</v>
      </c>
      <c r="D177" s="8">
        <f>D178</f>
        <v>17.899999999999999</v>
      </c>
      <c r="E177" s="8">
        <f t="shared" ref="E177:F177" si="82">E178</f>
        <v>0</v>
      </c>
      <c r="F177" s="8">
        <f t="shared" si="82"/>
        <v>0</v>
      </c>
    </row>
    <row r="178" spans="1:6" ht="67.5" customHeight="1">
      <c r="A178" s="19" t="s">
        <v>15</v>
      </c>
      <c r="B178" s="20" t="s">
        <v>560</v>
      </c>
      <c r="C178" s="20">
        <v>240</v>
      </c>
      <c r="D178" s="8">
        <v>17.899999999999999</v>
      </c>
      <c r="E178" s="8">
        <v>0</v>
      </c>
      <c r="F178" s="8">
        <v>0</v>
      </c>
    </row>
    <row r="179" spans="1:6" ht="67.5" customHeight="1">
      <c r="A179" s="19" t="s">
        <v>111</v>
      </c>
      <c r="B179" s="20" t="s">
        <v>112</v>
      </c>
      <c r="C179" s="20" t="s">
        <v>0</v>
      </c>
      <c r="D179" s="8">
        <f>D180</f>
        <v>7116</v>
      </c>
      <c r="E179" s="8">
        <f t="shared" ref="E179:F179" si="83">E180</f>
        <v>7116</v>
      </c>
      <c r="F179" s="8">
        <f t="shared" si="83"/>
        <v>7116</v>
      </c>
    </row>
    <row r="180" spans="1:6" ht="53.45" customHeight="1">
      <c r="A180" s="19" t="s">
        <v>15</v>
      </c>
      <c r="B180" s="20" t="s">
        <v>112</v>
      </c>
      <c r="C180" s="20">
        <v>240</v>
      </c>
      <c r="D180" s="8">
        <v>7116</v>
      </c>
      <c r="E180" s="8">
        <v>7116</v>
      </c>
      <c r="F180" s="8">
        <v>7116</v>
      </c>
    </row>
    <row r="181" spans="1:6" ht="95.25" customHeight="1">
      <c r="A181" s="19" t="s">
        <v>518</v>
      </c>
      <c r="B181" s="20" t="s">
        <v>517</v>
      </c>
      <c r="C181" s="20"/>
      <c r="D181" s="8">
        <f>D182</f>
        <v>17883.900000000001</v>
      </c>
      <c r="E181" s="8">
        <f t="shared" ref="E181:F181" si="84">E182</f>
        <v>0</v>
      </c>
      <c r="F181" s="8">
        <f t="shared" si="84"/>
        <v>0</v>
      </c>
    </row>
    <row r="182" spans="1:6" ht="53.45" customHeight="1">
      <c r="A182" s="19" t="s">
        <v>15</v>
      </c>
      <c r="B182" s="20" t="s">
        <v>517</v>
      </c>
      <c r="C182" s="20">
        <v>240</v>
      </c>
      <c r="D182" s="8">
        <v>17883.900000000001</v>
      </c>
      <c r="E182" s="8">
        <v>0</v>
      </c>
      <c r="F182" s="8">
        <v>0</v>
      </c>
    </row>
    <row r="183" spans="1:6" ht="36" customHeight="1">
      <c r="A183" s="29" t="s">
        <v>455</v>
      </c>
      <c r="B183" s="20" t="s">
        <v>456</v>
      </c>
      <c r="C183" s="20"/>
      <c r="D183" s="8">
        <f>D184</f>
        <v>1527.5</v>
      </c>
      <c r="E183" s="8">
        <f t="shared" ref="E183:F183" si="85">E184</f>
        <v>2280</v>
      </c>
      <c r="F183" s="8">
        <f t="shared" si="85"/>
        <v>3040</v>
      </c>
    </row>
    <row r="184" spans="1:6" ht="51.75" customHeight="1">
      <c r="A184" s="19" t="s">
        <v>15</v>
      </c>
      <c r="B184" s="20" t="s">
        <v>456</v>
      </c>
      <c r="C184" s="20">
        <v>240</v>
      </c>
      <c r="D184" s="8">
        <v>1527.5</v>
      </c>
      <c r="E184" s="8">
        <v>2280</v>
      </c>
      <c r="F184" s="8">
        <v>3040</v>
      </c>
    </row>
    <row r="185" spans="1:6" ht="53.45" customHeight="1">
      <c r="A185" s="19" t="s">
        <v>113</v>
      </c>
      <c r="B185" s="20" t="s">
        <v>114</v>
      </c>
      <c r="C185" s="20" t="s">
        <v>0</v>
      </c>
      <c r="D185" s="8">
        <f>D186</f>
        <v>83333.799999999988</v>
      </c>
      <c r="E185" s="8">
        <f t="shared" ref="E185:F185" si="86">E186</f>
        <v>76884.700000000012</v>
      </c>
      <c r="F185" s="8">
        <f t="shared" si="86"/>
        <v>81145.400000000009</v>
      </c>
    </row>
    <row r="186" spans="1:6" ht="67.5" customHeight="1">
      <c r="A186" s="19" t="s">
        <v>115</v>
      </c>
      <c r="B186" s="20" t="s">
        <v>116</v>
      </c>
      <c r="C186" s="20" t="s">
        <v>0</v>
      </c>
      <c r="D186" s="8">
        <f>D187+D189+D193+D195+D191</f>
        <v>83333.799999999988</v>
      </c>
      <c r="E186" s="8">
        <f t="shared" ref="E186:F186" si="87">E187+E189+E193+E195+E191</f>
        <v>76884.700000000012</v>
      </c>
      <c r="F186" s="8">
        <f t="shared" si="87"/>
        <v>81145.400000000009</v>
      </c>
    </row>
    <row r="187" spans="1:6" ht="48.75" customHeight="1">
      <c r="A187" s="2" t="s">
        <v>240</v>
      </c>
      <c r="B187" s="20" t="s">
        <v>241</v>
      </c>
      <c r="C187" s="20"/>
      <c r="D187" s="8">
        <f>D188</f>
        <v>9798.2000000000007</v>
      </c>
      <c r="E187" s="8">
        <f t="shared" ref="E187:F187" si="88">E188</f>
        <v>11530.7</v>
      </c>
      <c r="F187" s="8">
        <f t="shared" si="88"/>
        <v>15181.2</v>
      </c>
    </row>
    <row r="188" spans="1:6" ht="49.5" customHeight="1">
      <c r="A188" s="19" t="s">
        <v>15</v>
      </c>
      <c r="B188" s="20" t="s">
        <v>241</v>
      </c>
      <c r="C188" s="20">
        <v>240</v>
      </c>
      <c r="D188" s="8">
        <v>9798.2000000000007</v>
      </c>
      <c r="E188" s="8">
        <v>11530.7</v>
      </c>
      <c r="F188" s="8">
        <v>15181.2</v>
      </c>
    </row>
    <row r="189" spans="1:6" ht="81.75" customHeight="1">
      <c r="A189" s="19" t="s">
        <v>117</v>
      </c>
      <c r="B189" s="20" t="s">
        <v>118</v>
      </c>
      <c r="C189" s="20" t="s">
        <v>0</v>
      </c>
      <c r="D189" s="8">
        <f>D190</f>
        <v>37683</v>
      </c>
      <c r="E189" s="8">
        <f t="shared" ref="E189:F189" si="89">E190</f>
        <v>36966.400000000001</v>
      </c>
      <c r="F189" s="8">
        <f t="shared" si="89"/>
        <v>36966.400000000001</v>
      </c>
    </row>
    <row r="190" spans="1:6" ht="48.75" customHeight="1">
      <c r="A190" s="19" t="s">
        <v>15</v>
      </c>
      <c r="B190" s="20" t="s">
        <v>118</v>
      </c>
      <c r="C190" s="20" t="s">
        <v>16</v>
      </c>
      <c r="D190" s="8">
        <v>37683</v>
      </c>
      <c r="E190" s="8">
        <v>36966.400000000001</v>
      </c>
      <c r="F190" s="8">
        <v>36966.400000000001</v>
      </c>
    </row>
    <row r="191" spans="1:6" ht="0.75" customHeight="1">
      <c r="A191" s="19" t="s">
        <v>516</v>
      </c>
      <c r="B191" s="20" t="s">
        <v>515</v>
      </c>
      <c r="C191" s="20"/>
      <c r="D191" s="8">
        <f>D192</f>
        <v>0</v>
      </c>
      <c r="E191" s="8">
        <f t="shared" ref="E191:F191" si="90">E192</f>
        <v>0</v>
      </c>
      <c r="F191" s="8">
        <f t="shared" si="90"/>
        <v>0</v>
      </c>
    </row>
    <row r="192" spans="1:6" ht="48.75" hidden="1" customHeight="1">
      <c r="A192" s="19" t="s">
        <v>15</v>
      </c>
      <c r="B192" s="20" t="s">
        <v>515</v>
      </c>
      <c r="C192" s="20" t="s">
        <v>16</v>
      </c>
      <c r="D192" s="8">
        <v>0</v>
      </c>
      <c r="E192" s="8">
        <v>0</v>
      </c>
      <c r="F192" s="8">
        <v>0</v>
      </c>
    </row>
    <row r="193" spans="1:6" ht="51" hidden="1" customHeight="1">
      <c r="A193" s="2" t="s">
        <v>240</v>
      </c>
      <c r="B193" s="20" t="s">
        <v>457</v>
      </c>
      <c r="C193" s="20"/>
      <c r="D193" s="8">
        <f>D194</f>
        <v>0</v>
      </c>
      <c r="E193" s="8">
        <f t="shared" ref="E193:F193" si="91">E194</f>
        <v>0</v>
      </c>
      <c r="F193" s="8">
        <f t="shared" si="91"/>
        <v>0</v>
      </c>
    </row>
    <row r="194" spans="1:6" ht="49.5" hidden="1" customHeight="1">
      <c r="A194" s="19" t="s">
        <v>15</v>
      </c>
      <c r="B194" s="20" t="s">
        <v>457</v>
      </c>
      <c r="C194" s="20">
        <v>240</v>
      </c>
      <c r="D194" s="8">
        <v>0</v>
      </c>
      <c r="E194" s="8">
        <v>0</v>
      </c>
      <c r="F194" s="8">
        <v>0</v>
      </c>
    </row>
    <row r="195" spans="1:6" ht="90.75" customHeight="1">
      <c r="A195" s="19" t="s">
        <v>117</v>
      </c>
      <c r="B195" s="20" t="s">
        <v>458</v>
      </c>
      <c r="C195" s="20" t="s">
        <v>0</v>
      </c>
      <c r="D195" s="8">
        <f>D196</f>
        <v>35852.6</v>
      </c>
      <c r="E195" s="8">
        <f t="shared" ref="E195:F195" si="92">E196</f>
        <v>28387.599999999999</v>
      </c>
      <c r="F195" s="8">
        <f t="shared" si="92"/>
        <v>28997.8</v>
      </c>
    </row>
    <row r="196" spans="1:6" ht="53.45" customHeight="1">
      <c r="A196" s="19" t="s">
        <v>15</v>
      </c>
      <c r="B196" s="20" t="s">
        <v>458</v>
      </c>
      <c r="C196" s="20" t="s">
        <v>16</v>
      </c>
      <c r="D196" s="8">
        <v>35852.6</v>
      </c>
      <c r="E196" s="8">
        <v>28387.599999999999</v>
      </c>
      <c r="F196" s="8">
        <v>28997.8</v>
      </c>
    </row>
    <row r="197" spans="1:6" ht="39" customHeight="1">
      <c r="A197" s="2" t="s">
        <v>462</v>
      </c>
      <c r="B197" s="20" t="s">
        <v>459</v>
      </c>
      <c r="C197" s="20"/>
      <c r="D197" s="8">
        <f>D198</f>
        <v>1305.4000000000001</v>
      </c>
      <c r="E197" s="8">
        <f t="shared" ref="E197:F199" si="93">E198</f>
        <v>2850</v>
      </c>
      <c r="F197" s="8">
        <f t="shared" si="93"/>
        <v>2850</v>
      </c>
    </row>
    <row r="198" spans="1:6" ht="36" customHeight="1">
      <c r="A198" s="2" t="s">
        <v>463</v>
      </c>
      <c r="B198" s="20" t="s">
        <v>460</v>
      </c>
      <c r="C198" s="20"/>
      <c r="D198" s="8">
        <f>D199</f>
        <v>1305.4000000000001</v>
      </c>
      <c r="E198" s="8">
        <f t="shared" si="93"/>
        <v>2850</v>
      </c>
      <c r="F198" s="8">
        <f t="shared" si="93"/>
        <v>2850</v>
      </c>
    </row>
    <row r="199" spans="1:6" ht="51" customHeight="1">
      <c r="A199" s="2" t="s">
        <v>464</v>
      </c>
      <c r="B199" s="20" t="s">
        <v>461</v>
      </c>
      <c r="C199" s="20"/>
      <c r="D199" s="8">
        <f>D200</f>
        <v>1305.4000000000001</v>
      </c>
      <c r="E199" s="8">
        <f t="shared" si="93"/>
        <v>2850</v>
      </c>
      <c r="F199" s="8">
        <f t="shared" si="93"/>
        <v>2850</v>
      </c>
    </row>
    <row r="200" spans="1:6" ht="61.5" customHeight="1">
      <c r="A200" s="19" t="s">
        <v>15</v>
      </c>
      <c r="B200" s="20" t="s">
        <v>461</v>
      </c>
      <c r="C200" s="20">
        <v>240</v>
      </c>
      <c r="D200" s="8">
        <v>1305.4000000000001</v>
      </c>
      <c r="E200" s="8">
        <v>2850</v>
      </c>
      <c r="F200" s="8">
        <v>2850</v>
      </c>
    </row>
    <row r="201" spans="1:6" ht="81" customHeight="1">
      <c r="A201" s="31" t="s">
        <v>489</v>
      </c>
      <c r="B201" s="23" t="s">
        <v>479</v>
      </c>
      <c r="C201" s="23"/>
      <c r="D201" s="9">
        <f>D202</f>
        <v>37999.699999999997</v>
      </c>
      <c r="E201" s="9">
        <f t="shared" ref="E201:F201" si="94">E202</f>
        <v>14500</v>
      </c>
      <c r="F201" s="9">
        <f t="shared" si="94"/>
        <v>14500</v>
      </c>
    </row>
    <row r="202" spans="1:6" ht="35.25" customHeight="1">
      <c r="A202" s="2" t="s">
        <v>490</v>
      </c>
      <c r="B202" s="20" t="s">
        <v>480</v>
      </c>
      <c r="C202" s="20"/>
      <c r="D202" s="8">
        <f>D203+D205+D207+D209+D211</f>
        <v>37999.699999999997</v>
      </c>
      <c r="E202" s="8">
        <f t="shared" ref="E202:F202" si="95">E203+E205+E207+E209+E211</f>
        <v>14500</v>
      </c>
      <c r="F202" s="8">
        <f t="shared" si="95"/>
        <v>14500</v>
      </c>
    </row>
    <row r="203" spans="1:6" ht="22.5" customHeight="1">
      <c r="A203" s="19" t="s">
        <v>496</v>
      </c>
      <c r="B203" s="20" t="s">
        <v>486</v>
      </c>
      <c r="C203" s="20"/>
      <c r="D203" s="8">
        <f>D204</f>
        <v>7050.3</v>
      </c>
      <c r="E203" s="8">
        <f t="shared" ref="E203:F203" si="96">E204</f>
        <v>5500</v>
      </c>
      <c r="F203" s="8">
        <f t="shared" si="96"/>
        <v>5500</v>
      </c>
    </row>
    <row r="204" spans="1:6" ht="60.75" customHeight="1">
      <c r="A204" s="19" t="s">
        <v>15</v>
      </c>
      <c r="B204" s="20" t="s">
        <v>486</v>
      </c>
      <c r="C204" s="20">
        <v>240</v>
      </c>
      <c r="D204" s="8">
        <v>7050.3</v>
      </c>
      <c r="E204" s="8">
        <v>5500</v>
      </c>
      <c r="F204" s="8">
        <v>5500</v>
      </c>
    </row>
    <row r="205" spans="1:6" ht="36.75" customHeight="1">
      <c r="A205" s="19" t="s">
        <v>526</v>
      </c>
      <c r="B205" s="20" t="s">
        <v>525</v>
      </c>
      <c r="C205" s="20"/>
      <c r="D205" s="8">
        <f>D206</f>
        <v>16206.1</v>
      </c>
      <c r="E205" s="8">
        <f t="shared" ref="E205:F205" si="97">E206</f>
        <v>0</v>
      </c>
      <c r="F205" s="8">
        <f t="shared" si="97"/>
        <v>0</v>
      </c>
    </row>
    <row r="206" spans="1:6" ht="61.5" customHeight="1">
      <c r="A206" s="19" t="s">
        <v>15</v>
      </c>
      <c r="B206" s="20" t="s">
        <v>525</v>
      </c>
      <c r="C206" s="20">
        <v>240</v>
      </c>
      <c r="D206" s="8">
        <v>16206.1</v>
      </c>
      <c r="E206" s="8">
        <v>0</v>
      </c>
      <c r="F206" s="8">
        <v>0</v>
      </c>
    </row>
    <row r="207" spans="1:6" ht="96" customHeight="1">
      <c r="A207" s="2" t="s">
        <v>539</v>
      </c>
      <c r="B207" s="20" t="s">
        <v>532</v>
      </c>
      <c r="C207" s="20"/>
      <c r="D207" s="8">
        <f>D208</f>
        <v>10995.5</v>
      </c>
      <c r="E207" s="8">
        <f t="shared" ref="E207:F207" si="98">E208</f>
        <v>4300</v>
      </c>
      <c r="F207" s="8">
        <f t="shared" si="98"/>
        <v>4300</v>
      </c>
    </row>
    <row r="208" spans="1:6" ht="61.5" customHeight="1">
      <c r="A208" s="19" t="s">
        <v>15</v>
      </c>
      <c r="B208" s="20" t="s">
        <v>532</v>
      </c>
      <c r="C208" s="20">
        <v>240</v>
      </c>
      <c r="D208" s="8">
        <v>10995.5</v>
      </c>
      <c r="E208" s="8">
        <v>4300</v>
      </c>
      <c r="F208" s="8">
        <v>4300</v>
      </c>
    </row>
    <row r="209" spans="1:6" ht="77.25" customHeight="1">
      <c r="A209" s="2" t="s">
        <v>538</v>
      </c>
      <c r="B209" s="20" t="s">
        <v>533</v>
      </c>
      <c r="C209" s="20"/>
      <c r="D209" s="8">
        <f>D210</f>
        <v>759.7</v>
      </c>
      <c r="E209" s="8">
        <f t="shared" ref="E209:F209" si="99">E210</f>
        <v>3550</v>
      </c>
      <c r="F209" s="8">
        <f t="shared" si="99"/>
        <v>3550</v>
      </c>
    </row>
    <row r="210" spans="1:6" ht="61.5" customHeight="1">
      <c r="A210" s="19" t="s">
        <v>15</v>
      </c>
      <c r="B210" s="20" t="s">
        <v>533</v>
      </c>
      <c r="C210" s="20">
        <v>240</v>
      </c>
      <c r="D210" s="8">
        <v>759.7</v>
      </c>
      <c r="E210" s="8">
        <v>3550</v>
      </c>
      <c r="F210" s="8">
        <v>3550</v>
      </c>
    </row>
    <row r="211" spans="1:6" ht="54" customHeight="1">
      <c r="A211" s="2" t="s">
        <v>537</v>
      </c>
      <c r="B211" s="20" t="s">
        <v>534</v>
      </c>
      <c r="C211" s="20"/>
      <c r="D211" s="8">
        <f>D212</f>
        <v>2988.1</v>
      </c>
      <c r="E211" s="8">
        <f t="shared" ref="E211:F211" si="100">E212</f>
        <v>1150</v>
      </c>
      <c r="F211" s="8">
        <f t="shared" si="100"/>
        <v>1150</v>
      </c>
    </row>
    <row r="212" spans="1:6" ht="60.75" customHeight="1">
      <c r="A212" s="19" t="s">
        <v>15</v>
      </c>
      <c r="B212" s="20" t="s">
        <v>534</v>
      </c>
      <c r="C212" s="20">
        <v>240</v>
      </c>
      <c r="D212" s="8">
        <v>2988.1</v>
      </c>
      <c r="E212" s="8">
        <v>1150</v>
      </c>
      <c r="F212" s="8">
        <v>1150</v>
      </c>
    </row>
    <row r="213" spans="1:6" ht="71.25" hidden="1" customHeight="1">
      <c r="A213" s="2" t="s">
        <v>536</v>
      </c>
      <c r="B213" s="20" t="s">
        <v>535</v>
      </c>
      <c r="C213" s="20"/>
      <c r="D213" s="8">
        <f>D214</f>
        <v>0</v>
      </c>
      <c r="E213" s="8">
        <f t="shared" ref="E213:F213" si="101">E214</f>
        <v>0</v>
      </c>
      <c r="F213" s="8">
        <f t="shared" si="101"/>
        <v>0</v>
      </c>
    </row>
    <row r="214" spans="1:6" ht="61.5" hidden="1" customHeight="1">
      <c r="A214" s="19" t="s">
        <v>15</v>
      </c>
      <c r="B214" s="20" t="s">
        <v>535</v>
      </c>
      <c r="C214" s="20">
        <v>240</v>
      </c>
      <c r="D214" s="8"/>
      <c r="E214" s="8"/>
      <c r="F214" s="8"/>
    </row>
    <row r="215" spans="1:6" ht="66.75" hidden="1" customHeight="1">
      <c r="A215" s="2" t="s">
        <v>491</v>
      </c>
      <c r="B215" s="20" t="s">
        <v>481</v>
      </c>
      <c r="C215" s="20"/>
      <c r="D215" s="8">
        <f>D216</f>
        <v>0</v>
      </c>
      <c r="E215" s="8">
        <f t="shared" ref="E215:F215" si="102">E216</f>
        <v>0</v>
      </c>
      <c r="F215" s="8">
        <f t="shared" si="102"/>
        <v>0</v>
      </c>
    </row>
    <row r="216" spans="1:6" ht="61.5" hidden="1" customHeight="1">
      <c r="A216" s="19" t="s">
        <v>15</v>
      </c>
      <c r="B216" s="20" t="s">
        <v>481</v>
      </c>
      <c r="C216" s="20">
        <v>240</v>
      </c>
      <c r="D216" s="8">
        <v>0</v>
      </c>
      <c r="E216" s="8">
        <v>0</v>
      </c>
      <c r="F216" s="8">
        <v>0</v>
      </c>
    </row>
    <row r="217" spans="1:6" ht="53.25" hidden="1" customHeight="1">
      <c r="A217" s="2" t="s">
        <v>492</v>
      </c>
      <c r="B217" s="20" t="s">
        <v>482</v>
      </c>
      <c r="C217" s="20"/>
      <c r="D217" s="8">
        <f>D218</f>
        <v>0</v>
      </c>
      <c r="E217" s="8">
        <f t="shared" ref="E217:F217" si="103">E218</f>
        <v>0</v>
      </c>
      <c r="F217" s="8">
        <f t="shared" si="103"/>
        <v>0</v>
      </c>
    </row>
    <row r="218" spans="1:6" ht="61.5" hidden="1" customHeight="1">
      <c r="A218" s="19" t="s">
        <v>15</v>
      </c>
      <c r="B218" s="20" t="s">
        <v>482</v>
      </c>
      <c r="C218" s="20">
        <v>240</v>
      </c>
      <c r="D218" s="8">
        <v>0</v>
      </c>
      <c r="E218" s="8">
        <v>0</v>
      </c>
      <c r="F218" s="8">
        <v>0</v>
      </c>
    </row>
    <row r="219" spans="1:6" ht="35.25" hidden="1" customHeight="1">
      <c r="A219" s="2" t="s">
        <v>493</v>
      </c>
      <c r="B219" s="20" t="s">
        <v>483</v>
      </c>
      <c r="C219" s="20"/>
      <c r="D219" s="8">
        <f>D220</f>
        <v>0</v>
      </c>
      <c r="E219" s="8">
        <f t="shared" ref="E219:F219" si="104">E220</f>
        <v>0</v>
      </c>
      <c r="F219" s="8">
        <f t="shared" si="104"/>
        <v>0</v>
      </c>
    </row>
    <row r="220" spans="1:6" ht="61.5" hidden="1" customHeight="1">
      <c r="A220" s="19" t="s">
        <v>15</v>
      </c>
      <c r="B220" s="20" t="s">
        <v>483</v>
      </c>
      <c r="C220" s="20">
        <v>240</v>
      </c>
      <c r="D220" s="8">
        <v>0</v>
      </c>
      <c r="E220" s="8">
        <v>0</v>
      </c>
      <c r="F220" s="8">
        <v>0</v>
      </c>
    </row>
    <row r="221" spans="1:6" ht="43.5" hidden="1" customHeight="1">
      <c r="A221" s="2" t="s">
        <v>494</v>
      </c>
      <c r="B221" s="20" t="s">
        <v>484</v>
      </c>
      <c r="C221" s="20"/>
      <c r="D221" s="8">
        <f>D222</f>
        <v>0</v>
      </c>
      <c r="E221" s="8">
        <f t="shared" ref="E221:F221" si="105">E222</f>
        <v>0</v>
      </c>
      <c r="F221" s="8">
        <f t="shared" si="105"/>
        <v>0</v>
      </c>
    </row>
    <row r="222" spans="1:6" ht="61.5" hidden="1" customHeight="1">
      <c r="A222" s="19" t="s">
        <v>15</v>
      </c>
      <c r="B222" s="20" t="s">
        <v>484</v>
      </c>
      <c r="C222" s="20">
        <v>240</v>
      </c>
      <c r="D222" s="8">
        <v>0</v>
      </c>
      <c r="E222" s="8">
        <v>0</v>
      </c>
      <c r="F222" s="8">
        <v>0</v>
      </c>
    </row>
    <row r="223" spans="1:6" ht="33" hidden="1" customHeight="1">
      <c r="A223" s="2" t="s">
        <v>495</v>
      </c>
      <c r="B223" s="20" t="s">
        <v>485</v>
      </c>
      <c r="C223" s="20"/>
      <c r="D223" s="8">
        <f>D224</f>
        <v>0</v>
      </c>
      <c r="E223" s="8">
        <f t="shared" ref="E223:F223" si="106">E224</f>
        <v>0</v>
      </c>
      <c r="F223" s="8">
        <f t="shared" si="106"/>
        <v>0</v>
      </c>
    </row>
    <row r="224" spans="1:6" ht="61.5" hidden="1" customHeight="1">
      <c r="A224" s="19" t="s">
        <v>15</v>
      </c>
      <c r="B224" s="20" t="s">
        <v>485</v>
      </c>
      <c r="C224" s="20">
        <v>240</v>
      </c>
      <c r="D224" s="8">
        <v>0</v>
      </c>
      <c r="E224" s="8">
        <v>0</v>
      </c>
      <c r="F224" s="8">
        <v>0</v>
      </c>
    </row>
    <row r="225" spans="1:6" ht="25.5" hidden="1" customHeight="1">
      <c r="A225" s="2" t="s">
        <v>496</v>
      </c>
      <c r="B225" s="20" t="s">
        <v>486</v>
      </c>
      <c r="C225" s="20"/>
      <c r="D225" s="8">
        <f>D226</f>
        <v>0</v>
      </c>
      <c r="E225" s="8">
        <f t="shared" ref="E225:F225" si="107">E226</f>
        <v>0</v>
      </c>
      <c r="F225" s="8">
        <f t="shared" si="107"/>
        <v>0</v>
      </c>
    </row>
    <row r="226" spans="1:6" ht="61.5" hidden="1" customHeight="1">
      <c r="A226" s="19" t="s">
        <v>15</v>
      </c>
      <c r="B226" s="20" t="s">
        <v>486</v>
      </c>
      <c r="C226" s="20">
        <v>240</v>
      </c>
      <c r="D226" s="8">
        <v>0</v>
      </c>
      <c r="E226" s="8">
        <v>0</v>
      </c>
      <c r="F226" s="8">
        <v>0</v>
      </c>
    </row>
    <row r="227" spans="1:6" ht="18.75" hidden="1" customHeight="1">
      <c r="A227" s="2" t="s">
        <v>497</v>
      </c>
      <c r="B227" s="20" t="s">
        <v>487</v>
      </c>
      <c r="C227" s="20"/>
      <c r="D227" s="8">
        <f>D228</f>
        <v>0</v>
      </c>
      <c r="E227" s="8">
        <f t="shared" ref="E227:F227" si="108">E228</f>
        <v>0</v>
      </c>
      <c r="F227" s="8">
        <f t="shared" si="108"/>
        <v>0</v>
      </c>
    </row>
    <row r="228" spans="1:6" ht="61.5" hidden="1" customHeight="1">
      <c r="A228" s="19" t="s">
        <v>15</v>
      </c>
      <c r="B228" s="20" t="s">
        <v>487</v>
      </c>
      <c r="C228" s="20">
        <v>240</v>
      </c>
      <c r="D228" s="8">
        <v>0</v>
      </c>
      <c r="E228" s="8">
        <v>0</v>
      </c>
      <c r="F228" s="8">
        <v>0</v>
      </c>
    </row>
    <row r="229" spans="1:6" ht="37.5" hidden="1" customHeight="1">
      <c r="A229" s="2" t="s">
        <v>498</v>
      </c>
      <c r="B229" s="20" t="s">
        <v>488</v>
      </c>
      <c r="C229" s="20"/>
      <c r="D229" s="8">
        <f>D230</f>
        <v>0</v>
      </c>
      <c r="E229" s="8">
        <f t="shared" ref="E229:F229" si="109">E230</f>
        <v>0</v>
      </c>
      <c r="F229" s="8">
        <f t="shared" si="109"/>
        <v>0</v>
      </c>
    </row>
    <row r="230" spans="1:6" ht="61.5" hidden="1" customHeight="1">
      <c r="A230" s="19" t="s">
        <v>15</v>
      </c>
      <c r="B230" s="20" t="s">
        <v>488</v>
      </c>
      <c r="C230" s="20">
        <v>240</v>
      </c>
      <c r="D230" s="8">
        <v>0</v>
      </c>
      <c r="E230" s="8">
        <v>0</v>
      </c>
      <c r="F230" s="8">
        <v>0</v>
      </c>
    </row>
    <row r="231" spans="1:6" ht="35.25" hidden="1" customHeight="1">
      <c r="A231" s="19" t="s">
        <v>526</v>
      </c>
      <c r="B231" s="20" t="s">
        <v>525</v>
      </c>
      <c r="C231" s="20"/>
      <c r="D231" s="8">
        <f>D232</f>
        <v>0</v>
      </c>
      <c r="E231" s="8">
        <f t="shared" ref="E231:F231" si="110">E232</f>
        <v>0</v>
      </c>
      <c r="F231" s="8">
        <f t="shared" si="110"/>
        <v>0</v>
      </c>
    </row>
    <row r="232" spans="1:6" ht="61.5" hidden="1" customHeight="1">
      <c r="A232" s="19" t="s">
        <v>15</v>
      </c>
      <c r="B232" s="20" t="s">
        <v>525</v>
      </c>
      <c r="C232" s="20">
        <v>240</v>
      </c>
      <c r="D232" s="8">
        <v>0</v>
      </c>
      <c r="E232" s="8">
        <v>0</v>
      </c>
      <c r="F232" s="8">
        <v>0</v>
      </c>
    </row>
    <row r="233" spans="1:6" ht="69" customHeight="1">
      <c r="A233" s="22" t="s">
        <v>119</v>
      </c>
      <c r="B233" s="23" t="s">
        <v>120</v>
      </c>
      <c r="C233" s="23" t="s">
        <v>0</v>
      </c>
      <c r="D233" s="9">
        <f>D234+D244</f>
        <v>2110.4</v>
      </c>
      <c r="E233" s="9">
        <f t="shared" ref="E233:F233" si="111">E234+E244</f>
        <v>2281</v>
      </c>
      <c r="F233" s="9">
        <f t="shared" si="111"/>
        <v>2530.3000000000002</v>
      </c>
    </row>
    <row r="234" spans="1:6" ht="36.6" customHeight="1">
      <c r="A234" s="19" t="s">
        <v>121</v>
      </c>
      <c r="B234" s="20" t="s">
        <v>122</v>
      </c>
      <c r="C234" s="20" t="s">
        <v>0</v>
      </c>
      <c r="D234" s="8">
        <f>D235</f>
        <v>2110.4</v>
      </c>
      <c r="E234" s="8">
        <f t="shared" ref="E234:F234" si="112">E235</f>
        <v>1581</v>
      </c>
      <c r="F234" s="8">
        <f t="shared" si="112"/>
        <v>1830.3</v>
      </c>
    </row>
    <row r="235" spans="1:6" ht="36.6" customHeight="1">
      <c r="A235" s="19" t="s">
        <v>123</v>
      </c>
      <c r="B235" s="20" t="s">
        <v>124</v>
      </c>
      <c r="C235" s="20" t="s">
        <v>0</v>
      </c>
      <c r="D235" s="8">
        <f>D238+D240+D237</f>
        <v>2110.4</v>
      </c>
      <c r="E235" s="8">
        <f t="shared" ref="E235:F235" si="113">E238+E240+E237</f>
        <v>1581</v>
      </c>
      <c r="F235" s="8">
        <f t="shared" si="113"/>
        <v>1830.3</v>
      </c>
    </row>
    <row r="236" spans="1:6" ht="105.75" customHeight="1">
      <c r="A236" s="19" t="s">
        <v>242</v>
      </c>
      <c r="B236" s="20" t="s">
        <v>254</v>
      </c>
      <c r="C236" s="20" t="s">
        <v>0</v>
      </c>
      <c r="D236" s="8">
        <f>D237</f>
        <v>0</v>
      </c>
      <c r="E236" s="8">
        <f t="shared" ref="E236:F236" si="114">E237</f>
        <v>0</v>
      </c>
      <c r="F236" s="8">
        <f t="shared" si="114"/>
        <v>250</v>
      </c>
    </row>
    <row r="237" spans="1:6" ht="59.25" customHeight="1">
      <c r="A237" s="19" t="s">
        <v>128</v>
      </c>
      <c r="B237" s="20" t="s">
        <v>254</v>
      </c>
      <c r="C237" s="20" t="s">
        <v>129</v>
      </c>
      <c r="D237" s="8">
        <v>0</v>
      </c>
      <c r="E237" s="8">
        <v>0</v>
      </c>
      <c r="F237" s="8">
        <v>250</v>
      </c>
    </row>
    <row r="238" spans="1:6" ht="36.6" customHeight="1">
      <c r="A238" s="19" t="s">
        <v>257</v>
      </c>
      <c r="B238" s="20" t="s">
        <v>127</v>
      </c>
      <c r="C238" s="20" t="s">
        <v>0</v>
      </c>
      <c r="D238" s="8">
        <f>D239</f>
        <v>2100.4</v>
      </c>
      <c r="E238" s="8">
        <f t="shared" ref="E238:F238" si="115">E239</f>
        <v>1571</v>
      </c>
      <c r="F238" s="8">
        <f t="shared" si="115"/>
        <v>1570.3</v>
      </c>
    </row>
    <row r="239" spans="1:6" ht="53.45" customHeight="1">
      <c r="A239" s="19" t="s">
        <v>128</v>
      </c>
      <c r="B239" s="20" t="s">
        <v>127</v>
      </c>
      <c r="C239" s="20" t="s">
        <v>129</v>
      </c>
      <c r="D239" s="8">
        <v>2100.4</v>
      </c>
      <c r="E239" s="8">
        <v>1571</v>
      </c>
      <c r="F239" s="8">
        <v>1570.3</v>
      </c>
    </row>
    <row r="240" spans="1:6" ht="36.75" customHeight="1">
      <c r="A240" s="19" t="s">
        <v>125</v>
      </c>
      <c r="B240" s="20" t="s">
        <v>126</v>
      </c>
      <c r="C240" s="20" t="s">
        <v>0</v>
      </c>
      <c r="D240" s="8">
        <f>D241</f>
        <v>10</v>
      </c>
      <c r="E240" s="8">
        <f t="shared" ref="E240:F240" si="116">E241</f>
        <v>10</v>
      </c>
      <c r="F240" s="8">
        <f t="shared" si="116"/>
        <v>10</v>
      </c>
    </row>
    <row r="241" spans="1:6" ht="51" customHeight="1">
      <c r="A241" s="19" t="s">
        <v>15</v>
      </c>
      <c r="B241" s="20" t="s">
        <v>126</v>
      </c>
      <c r="C241" s="20">
        <v>240</v>
      </c>
      <c r="D241" s="8">
        <v>10</v>
      </c>
      <c r="E241" s="8">
        <v>10</v>
      </c>
      <c r="F241" s="8">
        <v>10</v>
      </c>
    </row>
    <row r="242" spans="1:6" ht="97.5" hidden="1" customHeight="1">
      <c r="A242" s="2"/>
      <c r="B242" s="20"/>
      <c r="C242" s="20"/>
      <c r="D242" s="8"/>
      <c r="E242" s="8"/>
      <c r="F242" s="8"/>
    </row>
    <row r="243" spans="1:6" ht="53.25" hidden="1" customHeight="1">
      <c r="A243" s="19"/>
      <c r="B243" s="20"/>
      <c r="C243" s="20"/>
      <c r="D243" s="8"/>
      <c r="E243" s="8"/>
      <c r="F243" s="8"/>
    </row>
    <row r="244" spans="1:6" ht="53.45" customHeight="1">
      <c r="A244" s="19" t="s">
        <v>130</v>
      </c>
      <c r="B244" s="20" t="s">
        <v>131</v>
      </c>
      <c r="C244" s="20" t="s">
        <v>0</v>
      </c>
      <c r="D244" s="8">
        <f>D245</f>
        <v>0</v>
      </c>
      <c r="E244" s="8">
        <f t="shared" ref="E244:F246" si="117">E245</f>
        <v>700</v>
      </c>
      <c r="F244" s="8">
        <f t="shared" si="117"/>
        <v>700</v>
      </c>
    </row>
    <row r="245" spans="1:6" ht="53.45" customHeight="1">
      <c r="A245" s="2" t="s">
        <v>450</v>
      </c>
      <c r="B245" s="20" t="s">
        <v>449</v>
      </c>
      <c r="C245" s="20"/>
      <c r="D245" s="8">
        <f>D246</f>
        <v>0</v>
      </c>
      <c r="E245" s="8">
        <f t="shared" si="117"/>
        <v>700</v>
      </c>
      <c r="F245" s="8">
        <f t="shared" si="117"/>
        <v>700</v>
      </c>
    </row>
    <row r="246" spans="1:6" ht="53.45" customHeight="1">
      <c r="A246" s="19" t="s">
        <v>451</v>
      </c>
      <c r="B246" s="20" t="s">
        <v>452</v>
      </c>
      <c r="C246" s="20" t="s">
        <v>0</v>
      </c>
      <c r="D246" s="8">
        <f>D247</f>
        <v>0</v>
      </c>
      <c r="E246" s="8">
        <f t="shared" si="117"/>
        <v>700</v>
      </c>
      <c r="F246" s="8">
        <f t="shared" si="117"/>
        <v>700</v>
      </c>
    </row>
    <row r="247" spans="1:6" ht="53.45" customHeight="1">
      <c r="A247" s="19" t="s">
        <v>15</v>
      </c>
      <c r="B247" s="20" t="s">
        <v>452</v>
      </c>
      <c r="C247" s="20" t="s">
        <v>16</v>
      </c>
      <c r="D247" s="8">
        <v>0</v>
      </c>
      <c r="E247" s="8">
        <v>700</v>
      </c>
      <c r="F247" s="8">
        <v>700</v>
      </c>
    </row>
    <row r="248" spans="1:6" ht="120.75" customHeight="1">
      <c r="A248" s="22" t="s">
        <v>447</v>
      </c>
      <c r="B248" s="23" t="s">
        <v>132</v>
      </c>
      <c r="C248" s="23" t="s">
        <v>0</v>
      </c>
      <c r="D248" s="9">
        <f>D249</f>
        <v>495.7</v>
      </c>
      <c r="E248" s="9">
        <f t="shared" ref="E248:F251" si="118">E249</f>
        <v>358.8</v>
      </c>
      <c r="F248" s="9">
        <f t="shared" si="118"/>
        <v>358.8</v>
      </c>
    </row>
    <row r="249" spans="1:6" ht="69" customHeight="1">
      <c r="A249" s="19" t="s">
        <v>448</v>
      </c>
      <c r="B249" s="20" t="s">
        <v>133</v>
      </c>
      <c r="C249" s="20" t="s">
        <v>0</v>
      </c>
      <c r="D249" s="8">
        <f>D250</f>
        <v>495.7</v>
      </c>
      <c r="E249" s="8">
        <f t="shared" si="118"/>
        <v>358.8</v>
      </c>
      <c r="F249" s="8">
        <f t="shared" si="118"/>
        <v>358.8</v>
      </c>
    </row>
    <row r="250" spans="1:6" ht="36.6" customHeight="1">
      <c r="A250" s="19" t="s">
        <v>134</v>
      </c>
      <c r="B250" s="20" t="s">
        <v>135</v>
      </c>
      <c r="C250" s="20" t="s">
        <v>0</v>
      </c>
      <c r="D250" s="8">
        <f>D251+D253</f>
        <v>495.7</v>
      </c>
      <c r="E250" s="8">
        <f t="shared" ref="E250:F250" si="119">E251+E253</f>
        <v>358.8</v>
      </c>
      <c r="F250" s="8">
        <f t="shared" si="119"/>
        <v>358.8</v>
      </c>
    </row>
    <row r="251" spans="1:6" ht="102" customHeight="1">
      <c r="A251" s="19" t="s">
        <v>251</v>
      </c>
      <c r="B251" s="20" t="s">
        <v>250</v>
      </c>
      <c r="C251" s="20" t="s">
        <v>0</v>
      </c>
      <c r="D251" s="8">
        <f>D252</f>
        <v>495.7</v>
      </c>
      <c r="E251" s="8">
        <f t="shared" si="118"/>
        <v>358.8</v>
      </c>
      <c r="F251" s="8">
        <f t="shared" si="118"/>
        <v>358.8</v>
      </c>
    </row>
    <row r="252" spans="1:6" ht="53.45" customHeight="1">
      <c r="A252" s="19" t="s">
        <v>15</v>
      </c>
      <c r="B252" s="20" t="s">
        <v>250</v>
      </c>
      <c r="C252" s="20" t="s">
        <v>16</v>
      </c>
      <c r="D252" s="8">
        <v>495.7</v>
      </c>
      <c r="E252" s="8">
        <v>358.8</v>
      </c>
      <c r="F252" s="8">
        <v>358.8</v>
      </c>
    </row>
    <row r="253" spans="1:6" ht="66" customHeight="1">
      <c r="A253" s="19" t="s">
        <v>559</v>
      </c>
      <c r="B253" s="20" t="s">
        <v>558</v>
      </c>
      <c r="C253" s="20"/>
      <c r="D253" s="8">
        <f>D254</f>
        <v>0</v>
      </c>
      <c r="E253" s="8">
        <f>E254</f>
        <v>0</v>
      </c>
      <c r="F253" s="8">
        <f>F254</f>
        <v>0</v>
      </c>
    </row>
    <row r="254" spans="1:6" ht="53.45" customHeight="1">
      <c r="A254" s="19" t="s">
        <v>559</v>
      </c>
      <c r="B254" s="20" t="s">
        <v>558</v>
      </c>
      <c r="C254" s="20">
        <v>240</v>
      </c>
      <c r="D254" s="8">
        <v>0</v>
      </c>
      <c r="E254" s="8">
        <v>0</v>
      </c>
      <c r="F254" s="8">
        <v>0</v>
      </c>
    </row>
    <row r="255" spans="1:6" ht="36.6" customHeight="1">
      <c r="A255" s="22" t="s">
        <v>136</v>
      </c>
      <c r="B255" s="23" t="s">
        <v>137</v>
      </c>
      <c r="C255" s="23" t="s">
        <v>0</v>
      </c>
      <c r="D255" s="9">
        <f>D256+D266+D272</f>
        <v>3859.3999999999996</v>
      </c>
      <c r="E255" s="9">
        <f t="shared" ref="E255:F255" si="120">E256+E266+E272</f>
        <v>4095.7</v>
      </c>
      <c r="F255" s="9">
        <f t="shared" si="120"/>
        <v>4095.7</v>
      </c>
    </row>
    <row r="256" spans="1:6" ht="51" customHeight="1">
      <c r="A256" s="19" t="s">
        <v>382</v>
      </c>
      <c r="B256" s="20" t="s">
        <v>381</v>
      </c>
      <c r="C256" s="20"/>
      <c r="D256" s="8">
        <f>D257+D260+D262+D264</f>
        <v>3823.7</v>
      </c>
      <c r="E256" s="8">
        <f t="shared" ref="E256:F256" si="121">E257+E260+E262+E264</f>
        <v>4010</v>
      </c>
      <c r="F256" s="8">
        <f t="shared" si="121"/>
        <v>4010</v>
      </c>
    </row>
    <row r="257" spans="1:6" ht="36.6" customHeight="1">
      <c r="A257" s="19" t="s">
        <v>138</v>
      </c>
      <c r="B257" s="20" t="s">
        <v>383</v>
      </c>
      <c r="C257" s="20" t="s">
        <v>0</v>
      </c>
      <c r="D257" s="8">
        <f>D259+D258</f>
        <v>3246.5</v>
      </c>
      <c r="E257" s="8">
        <f t="shared" ref="E257:F257" si="122">E259+E258</f>
        <v>3850</v>
      </c>
      <c r="F257" s="8">
        <f t="shared" si="122"/>
        <v>3850</v>
      </c>
    </row>
    <row r="258" spans="1:6" ht="55.5" customHeight="1">
      <c r="A258" s="19" t="s">
        <v>15</v>
      </c>
      <c r="B258" s="20" t="s">
        <v>383</v>
      </c>
      <c r="C258" s="20">
        <v>240</v>
      </c>
      <c r="D258" s="8">
        <v>163.69999999999999</v>
      </c>
      <c r="E258" s="8">
        <v>50</v>
      </c>
      <c r="F258" s="8">
        <v>50</v>
      </c>
    </row>
    <row r="259" spans="1:6" ht="53.45" customHeight="1">
      <c r="A259" s="19" t="s">
        <v>128</v>
      </c>
      <c r="B259" s="20" t="s">
        <v>383</v>
      </c>
      <c r="C259" s="20" t="s">
        <v>129</v>
      </c>
      <c r="D259" s="8">
        <v>3082.8</v>
      </c>
      <c r="E259" s="8">
        <v>3800</v>
      </c>
      <c r="F259" s="8">
        <v>3800</v>
      </c>
    </row>
    <row r="260" spans="1:6" ht="184.5" customHeight="1">
      <c r="A260" s="19" t="s">
        <v>281</v>
      </c>
      <c r="B260" s="20" t="s">
        <v>384</v>
      </c>
      <c r="C260" s="20"/>
      <c r="D260" s="8">
        <f>D261</f>
        <v>517.20000000000005</v>
      </c>
      <c r="E260" s="8">
        <f t="shared" ref="E260:F260" si="123">E261</f>
        <v>0</v>
      </c>
      <c r="F260" s="8">
        <f t="shared" si="123"/>
        <v>0</v>
      </c>
    </row>
    <row r="261" spans="1:6" ht="53.45" customHeight="1">
      <c r="A261" s="19" t="s">
        <v>128</v>
      </c>
      <c r="B261" s="20" t="s">
        <v>384</v>
      </c>
      <c r="C261" s="20" t="s">
        <v>129</v>
      </c>
      <c r="D261" s="8">
        <v>517.20000000000005</v>
      </c>
      <c r="E261" s="8">
        <v>0</v>
      </c>
      <c r="F261" s="8">
        <v>0</v>
      </c>
    </row>
    <row r="262" spans="1:6" ht="39" customHeight="1">
      <c r="A262" s="19" t="s">
        <v>386</v>
      </c>
      <c r="B262" s="20" t="s">
        <v>385</v>
      </c>
      <c r="C262" s="20"/>
      <c r="D262" s="8">
        <f>D263</f>
        <v>10</v>
      </c>
      <c r="E262" s="8">
        <f t="shared" ref="E262:F262" si="124">E263</f>
        <v>10</v>
      </c>
      <c r="F262" s="8">
        <f t="shared" si="124"/>
        <v>10</v>
      </c>
    </row>
    <row r="263" spans="1:6" ht="16.5" customHeight="1">
      <c r="A263" s="25" t="s">
        <v>245</v>
      </c>
      <c r="B263" s="20" t="s">
        <v>385</v>
      </c>
      <c r="C263" s="20">
        <v>350</v>
      </c>
      <c r="D263" s="8">
        <v>10</v>
      </c>
      <c r="E263" s="8">
        <v>10</v>
      </c>
      <c r="F263" s="8">
        <v>10</v>
      </c>
    </row>
    <row r="264" spans="1:6" ht="151.5" customHeight="1">
      <c r="A264" s="25" t="s">
        <v>388</v>
      </c>
      <c r="B264" s="20" t="s">
        <v>387</v>
      </c>
      <c r="C264" s="20"/>
      <c r="D264" s="8">
        <f>D265</f>
        <v>50</v>
      </c>
      <c r="E264" s="8">
        <f t="shared" ref="E264:F264" si="125">E265</f>
        <v>150</v>
      </c>
      <c r="F264" s="8">
        <f t="shared" si="125"/>
        <v>150</v>
      </c>
    </row>
    <row r="265" spans="1:6" ht="46.5" customHeight="1">
      <c r="A265" s="19" t="s">
        <v>128</v>
      </c>
      <c r="B265" s="20" t="s">
        <v>387</v>
      </c>
      <c r="C265" s="20">
        <v>320</v>
      </c>
      <c r="D265" s="8">
        <v>50</v>
      </c>
      <c r="E265" s="8">
        <v>150</v>
      </c>
      <c r="F265" s="8">
        <v>150</v>
      </c>
    </row>
    <row r="266" spans="1:6" ht="64.5" customHeight="1">
      <c r="A266" s="19" t="s">
        <v>235</v>
      </c>
      <c r="B266" s="20" t="s">
        <v>234</v>
      </c>
      <c r="C266" s="20"/>
      <c r="D266" s="8">
        <f>D267</f>
        <v>35.699999999999996</v>
      </c>
      <c r="E266" s="8">
        <f t="shared" ref="E266:F266" si="126">E267</f>
        <v>35.699999999999996</v>
      </c>
      <c r="F266" s="8">
        <f t="shared" si="126"/>
        <v>35.699999999999996</v>
      </c>
    </row>
    <row r="267" spans="1:6" ht="64.5" customHeight="1">
      <c r="A267" s="19" t="s">
        <v>378</v>
      </c>
      <c r="B267" s="20" t="s">
        <v>377</v>
      </c>
      <c r="C267" s="20"/>
      <c r="D267" s="8">
        <f>D268+D270</f>
        <v>35.699999999999996</v>
      </c>
      <c r="E267" s="8">
        <f t="shared" ref="E267:F267" si="127">E268+E270</f>
        <v>35.699999999999996</v>
      </c>
      <c r="F267" s="8">
        <f t="shared" si="127"/>
        <v>35.699999999999996</v>
      </c>
    </row>
    <row r="268" spans="1:6" ht="85.5" customHeight="1">
      <c r="A268" s="19" t="s">
        <v>246</v>
      </c>
      <c r="B268" s="20" t="s">
        <v>379</v>
      </c>
      <c r="C268" s="20" t="s">
        <v>0</v>
      </c>
      <c r="D268" s="8">
        <f>D269</f>
        <v>1.3</v>
      </c>
      <c r="E268" s="8">
        <f t="shared" ref="E268:F268" si="128">E269</f>
        <v>1.3</v>
      </c>
      <c r="F268" s="8">
        <f t="shared" si="128"/>
        <v>1.3</v>
      </c>
    </row>
    <row r="269" spans="1:6" ht="84.75" customHeight="1">
      <c r="A269" s="19" t="s">
        <v>25</v>
      </c>
      <c r="B269" s="20" t="s">
        <v>379</v>
      </c>
      <c r="C269" s="20" t="s">
        <v>26</v>
      </c>
      <c r="D269" s="8">
        <v>1.3</v>
      </c>
      <c r="E269" s="8">
        <v>1.3</v>
      </c>
      <c r="F269" s="8">
        <v>1.3</v>
      </c>
    </row>
    <row r="270" spans="1:6" ht="53.45" customHeight="1">
      <c r="A270" s="19" t="s">
        <v>24</v>
      </c>
      <c r="B270" s="20" t="s">
        <v>380</v>
      </c>
      <c r="C270" s="20" t="s">
        <v>0</v>
      </c>
      <c r="D270" s="8">
        <f>D271</f>
        <v>34.4</v>
      </c>
      <c r="E270" s="8">
        <f t="shared" ref="E270:F270" si="129">E271</f>
        <v>34.4</v>
      </c>
      <c r="F270" s="8">
        <f t="shared" si="129"/>
        <v>34.4</v>
      </c>
    </row>
    <row r="271" spans="1:6" ht="87" customHeight="1">
      <c r="A271" s="19" t="s">
        <v>25</v>
      </c>
      <c r="B271" s="20" t="s">
        <v>380</v>
      </c>
      <c r="C271" s="20" t="s">
        <v>26</v>
      </c>
      <c r="D271" s="8">
        <v>34.4</v>
      </c>
      <c r="E271" s="8">
        <v>34.4</v>
      </c>
      <c r="F271" s="8">
        <v>34.4</v>
      </c>
    </row>
    <row r="272" spans="1:6" ht="51.75" customHeight="1">
      <c r="A272" s="19" t="s">
        <v>374</v>
      </c>
      <c r="B272" s="20" t="s">
        <v>139</v>
      </c>
      <c r="C272" s="20" t="s">
        <v>0</v>
      </c>
      <c r="D272" s="8">
        <f>D273</f>
        <v>0</v>
      </c>
      <c r="E272" s="8">
        <f t="shared" ref="E272:F274" si="130">E273</f>
        <v>50</v>
      </c>
      <c r="F272" s="8">
        <f t="shared" si="130"/>
        <v>50</v>
      </c>
    </row>
    <row r="273" spans="1:6" ht="51" customHeight="1">
      <c r="A273" s="19" t="s">
        <v>375</v>
      </c>
      <c r="B273" s="20" t="s">
        <v>140</v>
      </c>
      <c r="C273" s="20" t="s">
        <v>0</v>
      </c>
      <c r="D273" s="8">
        <f>D274</f>
        <v>0</v>
      </c>
      <c r="E273" s="8">
        <f t="shared" si="130"/>
        <v>50</v>
      </c>
      <c r="F273" s="8">
        <f t="shared" si="130"/>
        <v>50</v>
      </c>
    </row>
    <row r="274" spans="1:6" ht="50.25" customHeight="1">
      <c r="A274" s="19" t="s">
        <v>376</v>
      </c>
      <c r="B274" s="20" t="s">
        <v>141</v>
      </c>
      <c r="C274" s="20" t="s">
        <v>0</v>
      </c>
      <c r="D274" s="8">
        <f>D275</f>
        <v>0</v>
      </c>
      <c r="E274" s="8">
        <f t="shared" si="130"/>
        <v>50</v>
      </c>
      <c r="F274" s="8">
        <f t="shared" si="130"/>
        <v>50</v>
      </c>
    </row>
    <row r="275" spans="1:6" ht="53.45" customHeight="1">
      <c r="A275" s="19" t="s">
        <v>128</v>
      </c>
      <c r="B275" s="20" t="s">
        <v>141</v>
      </c>
      <c r="C275" s="20" t="s">
        <v>129</v>
      </c>
      <c r="D275" s="8">
        <v>0</v>
      </c>
      <c r="E275" s="8">
        <v>50</v>
      </c>
      <c r="F275" s="8">
        <v>50</v>
      </c>
    </row>
    <row r="276" spans="1:6" ht="126" customHeight="1">
      <c r="A276" s="22" t="s">
        <v>502</v>
      </c>
      <c r="B276" s="23" t="s">
        <v>142</v>
      </c>
      <c r="C276" s="23" t="s">
        <v>0</v>
      </c>
      <c r="D276" s="9">
        <f>D277+D281+D285</f>
        <v>813.5</v>
      </c>
      <c r="E276" s="9">
        <f t="shared" ref="E276:F276" si="131">E277+E281+E285</f>
        <v>76.199999999999989</v>
      </c>
      <c r="F276" s="9">
        <f t="shared" si="131"/>
        <v>76.199999999999989</v>
      </c>
    </row>
    <row r="277" spans="1:6" ht="119.25" customHeight="1">
      <c r="A277" s="19" t="s">
        <v>416</v>
      </c>
      <c r="B277" s="20" t="s">
        <v>143</v>
      </c>
      <c r="C277" s="20" t="s">
        <v>0</v>
      </c>
      <c r="D277" s="8">
        <f>D278</f>
        <v>386.2</v>
      </c>
      <c r="E277" s="8">
        <f t="shared" ref="E277:F279" si="132">E278</f>
        <v>14.3</v>
      </c>
      <c r="F277" s="8">
        <f t="shared" si="132"/>
        <v>14.3</v>
      </c>
    </row>
    <row r="278" spans="1:6" ht="101.1" customHeight="1">
      <c r="A278" s="19" t="s">
        <v>417</v>
      </c>
      <c r="B278" s="20" t="s">
        <v>144</v>
      </c>
      <c r="C278" s="20" t="s">
        <v>0</v>
      </c>
      <c r="D278" s="8">
        <f>D279</f>
        <v>386.2</v>
      </c>
      <c r="E278" s="8">
        <f t="shared" si="132"/>
        <v>14.3</v>
      </c>
      <c r="F278" s="8">
        <f t="shared" si="132"/>
        <v>14.3</v>
      </c>
    </row>
    <row r="279" spans="1:6" ht="69" customHeight="1">
      <c r="A279" s="19" t="s">
        <v>145</v>
      </c>
      <c r="B279" s="20" t="s">
        <v>146</v>
      </c>
      <c r="C279" s="20" t="s">
        <v>0</v>
      </c>
      <c r="D279" s="8">
        <f>D280</f>
        <v>386.2</v>
      </c>
      <c r="E279" s="8">
        <f t="shared" si="132"/>
        <v>14.3</v>
      </c>
      <c r="F279" s="8">
        <f t="shared" si="132"/>
        <v>14.3</v>
      </c>
    </row>
    <row r="280" spans="1:6" ht="53.45" customHeight="1">
      <c r="A280" s="19" t="s">
        <v>15</v>
      </c>
      <c r="B280" s="20" t="s">
        <v>146</v>
      </c>
      <c r="C280" s="20" t="s">
        <v>16</v>
      </c>
      <c r="D280" s="8">
        <v>386.2</v>
      </c>
      <c r="E280" s="8">
        <v>14.3</v>
      </c>
      <c r="F280" s="8">
        <v>14.3</v>
      </c>
    </row>
    <row r="281" spans="1:6" ht="50.25" customHeight="1">
      <c r="A281" s="19" t="s">
        <v>418</v>
      </c>
      <c r="B281" s="20" t="s">
        <v>147</v>
      </c>
      <c r="C281" s="20" t="s">
        <v>0</v>
      </c>
      <c r="D281" s="8">
        <f>D282</f>
        <v>38</v>
      </c>
      <c r="E281" s="8">
        <v>45</v>
      </c>
      <c r="F281" s="8">
        <v>45</v>
      </c>
    </row>
    <row r="282" spans="1:6" ht="51.75" customHeight="1">
      <c r="A282" s="19" t="s">
        <v>419</v>
      </c>
      <c r="B282" s="20" t="s">
        <v>148</v>
      </c>
      <c r="C282" s="20" t="s">
        <v>0</v>
      </c>
      <c r="D282" s="8">
        <f>D283</f>
        <v>38</v>
      </c>
      <c r="E282" s="8">
        <v>45</v>
      </c>
      <c r="F282" s="8">
        <v>45</v>
      </c>
    </row>
    <row r="283" spans="1:6" ht="53.45" customHeight="1">
      <c r="A283" s="19" t="s">
        <v>149</v>
      </c>
      <c r="B283" s="20" t="s">
        <v>150</v>
      </c>
      <c r="C283" s="20" t="s">
        <v>0</v>
      </c>
      <c r="D283" s="8">
        <f>D284</f>
        <v>38</v>
      </c>
      <c r="E283" s="8">
        <v>45</v>
      </c>
      <c r="F283" s="8">
        <v>45</v>
      </c>
    </row>
    <row r="284" spans="1:6" ht="53.45" customHeight="1">
      <c r="A284" s="19" t="s">
        <v>15</v>
      </c>
      <c r="B284" s="20" t="s">
        <v>150</v>
      </c>
      <c r="C284" s="20" t="s">
        <v>16</v>
      </c>
      <c r="D284" s="8">
        <v>38</v>
      </c>
      <c r="E284" s="8">
        <v>45</v>
      </c>
      <c r="F284" s="8">
        <v>45</v>
      </c>
    </row>
    <row r="285" spans="1:6" ht="68.25" customHeight="1">
      <c r="A285" s="19" t="s">
        <v>420</v>
      </c>
      <c r="B285" s="20" t="s">
        <v>151</v>
      </c>
      <c r="C285" s="20" t="s">
        <v>0</v>
      </c>
      <c r="D285" s="8">
        <f>D286</f>
        <v>389.3</v>
      </c>
      <c r="E285" s="8">
        <f t="shared" ref="E285:F287" si="133">E286</f>
        <v>16.899999999999999</v>
      </c>
      <c r="F285" s="8">
        <f t="shared" si="133"/>
        <v>16.899999999999999</v>
      </c>
    </row>
    <row r="286" spans="1:6" ht="70.5" customHeight="1">
      <c r="A286" s="19" t="s">
        <v>421</v>
      </c>
      <c r="B286" s="20" t="s">
        <v>152</v>
      </c>
      <c r="C286" s="20" t="s">
        <v>0</v>
      </c>
      <c r="D286" s="8">
        <f>D287</f>
        <v>389.3</v>
      </c>
      <c r="E286" s="8">
        <f t="shared" si="133"/>
        <v>16.899999999999999</v>
      </c>
      <c r="F286" s="8">
        <f t="shared" si="133"/>
        <v>16.899999999999999</v>
      </c>
    </row>
    <row r="287" spans="1:6" ht="69" customHeight="1">
      <c r="A287" s="19" t="s">
        <v>153</v>
      </c>
      <c r="B287" s="20" t="s">
        <v>154</v>
      </c>
      <c r="C287" s="20" t="s">
        <v>0</v>
      </c>
      <c r="D287" s="8">
        <f>D288</f>
        <v>389.3</v>
      </c>
      <c r="E287" s="8">
        <f t="shared" si="133"/>
        <v>16.899999999999999</v>
      </c>
      <c r="F287" s="8">
        <f t="shared" si="133"/>
        <v>16.899999999999999</v>
      </c>
    </row>
    <row r="288" spans="1:6" ht="53.45" customHeight="1">
      <c r="A288" s="19" t="s">
        <v>15</v>
      </c>
      <c r="B288" s="20" t="s">
        <v>154</v>
      </c>
      <c r="C288" s="20" t="s">
        <v>16</v>
      </c>
      <c r="D288" s="8">
        <v>389.3</v>
      </c>
      <c r="E288" s="8">
        <v>16.899999999999999</v>
      </c>
      <c r="F288" s="8">
        <v>16.899999999999999</v>
      </c>
    </row>
    <row r="289" spans="1:6" ht="53.45" customHeight="1">
      <c r="A289" s="22" t="s">
        <v>155</v>
      </c>
      <c r="B289" s="23" t="s">
        <v>156</v>
      </c>
      <c r="C289" s="23" t="s">
        <v>0</v>
      </c>
      <c r="D289" s="9">
        <f>D290</f>
        <v>1983.2</v>
      </c>
      <c r="E289" s="9">
        <f t="shared" ref="E289:F289" si="134">E290</f>
        <v>1500</v>
      </c>
      <c r="F289" s="9">
        <f t="shared" si="134"/>
        <v>1500</v>
      </c>
    </row>
    <row r="290" spans="1:6" ht="53.45" customHeight="1">
      <c r="A290" s="19" t="s">
        <v>157</v>
      </c>
      <c r="B290" s="20" t="s">
        <v>158</v>
      </c>
      <c r="C290" s="20" t="s">
        <v>0</v>
      </c>
      <c r="D290" s="8">
        <f>D291</f>
        <v>1983.2</v>
      </c>
      <c r="E290" s="8">
        <f t="shared" ref="E290:F290" si="135">E291</f>
        <v>1500</v>
      </c>
      <c r="F290" s="8">
        <f t="shared" si="135"/>
        <v>1500</v>
      </c>
    </row>
    <row r="291" spans="1:6" ht="79.5" customHeight="1">
      <c r="A291" s="19" t="s">
        <v>325</v>
      </c>
      <c r="B291" s="20" t="s">
        <v>159</v>
      </c>
      <c r="C291" s="20" t="s">
        <v>0</v>
      </c>
      <c r="D291" s="8">
        <f>D292+D293+D294</f>
        <v>1983.2</v>
      </c>
      <c r="E291" s="8">
        <f t="shared" ref="E291:F291" si="136">E292+E293+E294</f>
        <v>1500</v>
      </c>
      <c r="F291" s="8">
        <f t="shared" si="136"/>
        <v>1500</v>
      </c>
    </row>
    <row r="292" spans="1:6" ht="53.45" customHeight="1">
      <c r="A292" s="19" t="s">
        <v>13</v>
      </c>
      <c r="B292" s="20" t="s">
        <v>159</v>
      </c>
      <c r="C292" s="20" t="s">
        <v>14</v>
      </c>
      <c r="D292" s="8">
        <v>462.7</v>
      </c>
      <c r="E292" s="8">
        <v>500</v>
      </c>
      <c r="F292" s="8">
        <v>500</v>
      </c>
    </row>
    <row r="293" spans="1:6" ht="53.45" customHeight="1">
      <c r="A293" s="19" t="s">
        <v>15</v>
      </c>
      <c r="B293" s="20" t="s">
        <v>159</v>
      </c>
      <c r="C293" s="20" t="s">
        <v>16</v>
      </c>
      <c r="D293" s="8">
        <v>649</v>
      </c>
      <c r="E293" s="8">
        <v>800</v>
      </c>
      <c r="F293" s="8">
        <v>800</v>
      </c>
    </row>
    <row r="294" spans="1:6" ht="18.75" customHeight="1">
      <c r="A294" s="19" t="s">
        <v>245</v>
      </c>
      <c r="B294" s="20" t="s">
        <v>159</v>
      </c>
      <c r="C294" s="20">
        <v>350</v>
      </c>
      <c r="D294" s="8">
        <v>871.5</v>
      </c>
      <c r="E294" s="8">
        <v>200</v>
      </c>
      <c r="F294" s="8">
        <v>200</v>
      </c>
    </row>
    <row r="295" spans="1:6" ht="101.25" customHeight="1">
      <c r="A295" s="22" t="s">
        <v>503</v>
      </c>
      <c r="B295" s="23" t="s">
        <v>160</v>
      </c>
      <c r="C295" s="23" t="s">
        <v>0</v>
      </c>
      <c r="D295" s="9">
        <f>D296+D305+D310</f>
        <v>1426.1</v>
      </c>
      <c r="E295" s="9">
        <f t="shared" ref="E295:F295" si="137">E296+E305+E310</f>
        <v>1609.2999999999997</v>
      </c>
      <c r="F295" s="9">
        <f t="shared" si="137"/>
        <v>1679.5</v>
      </c>
    </row>
    <row r="296" spans="1:6" ht="36.6" customHeight="1">
      <c r="A296" s="19" t="s">
        <v>293</v>
      </c>
      <c r="B296" s="20" t="s">
        <v>161</v>
      </c>
      <c r="C296" s="20" t="s">
        <v>0</v>
      </c>
      <c r="D296" s="8">
        <f>D297+D302</f>
        <v>1331.5</v>
      </c>
      <c r="E296" s="8">
        <f t="shared" ref="E296:F296" si="138">E297+E302</f>
        <v>1364.6999999999998</v>
      </c>
      <c r="F296" s="8">
        <f t="shared" si="138"/>
        <v>1434.9</v>
      </c>
    </row>
    <row r="297" spans="1:6" ht="69" customHeight="1">
      <c r="A297" s="19" t="s">
        <v>314</v>
      </c>
      <c r="B297" s="20" t="s">
        <v>162</v>
      </c>
      <c r="C297" s="20" t="s">
        <v>0</v>
      </c>
      <c r="D297" s="8">
        <f>D298+D300</f>
        <v>618.79999999999995</v>
      </c>
      <c r="E297" s="8">
        <f t="shared" ref="E297:F297" si="139">E298+E300</f>
        <v>582.9</v>
      </c>
      <c r="F297" s="8">
        <f t="shared" si="139"/>
        <v>582.9</v>
      </c>
    </row>
    <row r="298" spans="1:6" ht="67.5" customHeight="1">
      <c r="A298" s="19" t="s">
        <v>164</v>
      </c>
      <c r="B298" s="20" t="s">
        <v>165</v>
      </c>
      <c r="C298" s="20" t="s">
        <v>0</v>
      </c>
      <c r="D298" s="8">
        <f>D299</f>
        <v>267.39999999999998</v>
      </c>
      <c r="E298" s="8">
        <f t="shared" ref="E298:F300" si="140">E299</f>
        <v>267.39999999999998</v>
      </c>
      <c r="F298" s="8">
        <f t="shared" si="140"/>
        <v>267.39999999999998</v>
      </c>
    </row>
    <row r="299" spans="1:6" ht="53.45" customHeight="1">
      <c r="A299" s="19" t="s">
        <v>13</v>
      </c>
      <c r="B299" s="20" t="s">
        <v>165</v>
      </c>
      <c r="C299" s="20" t="s">
        <v>14</v>
      </c>
      <c r="D299" s="8">
        <v>267.39999999999998</v>
      </c>
      <c r="E299" s="8">
        <v>267.39999999999998</v>
      </c>
      <c r="F299" s="8">
        <v>267.39999999999998</v>
      </c>
    </row>
    <row r="300" spans="1:6" ht="69" customHeight="1">
      <c r="A300" s="19" t="s">
        <v>164</v>
      </c>
      <c r="B300" s="20" t="s">
        <v>163</v>
      </c>
      <c r="C300" s="20" t="s">
        <v>0</v>
      </c>
      <c r="D300" s="8">
        <f>D301</f>
        <v>351.4</v>
      </c>
      <c r="E300" s="8">
        <f t="shared" si="140"/>
        <v>315.5</v>
      </c>
      <c r="F300" s="8">
        <f t="shared" si="140"/>
        <v>315.5</v>
      </c>
    </row>
    <row r="301" spans="1:6" ht="53.45" customHeight="1">
      <c r="A301" s="19" t="s">
        <v>13</v>
      </c>
      <c r="B301" s="20" t="s">
        <v>163</v>
      </c>
      <c r="C301" s="20" t="s">
        <v>14</v>
      </c>
      <c r="D301" s="8">
        <v>351.4</v>
      </c>
      <c r="E301" s="8">
        <v>315.5</v>
      </c>
      <c r="F301" s="8">
        <v>315.5</v>
      </c>
    </row>
    <row r="302" spans="1:6" ht="83.25" customHeight="1">
      <c r="A302" s="19" t="s">
        <v>322</v>
      </c>
      <c r="B302" s="20" t="s">
        <v>321</v>
      </c>
      <c r="C302" s="20"/>
      <c r="D302" s="8">
        <f>D303</f>
        <v>712.7</v>
      </c>
      <c r="E302" s="8">
        <f t="shared" ref="E302:F302" si="141">E303</f>
        <v>781.8</v>
      </c>
      <c r="F302" s="8">
        <f t="shared" si="141"/>
        <v>852</v>
      </c>
    </row>
    <row r="303" spans="1:6" ht="75" customHeight="1">
      <c r="A303" s="19" t="s">
        <v>324</v>
      </c>
      <c r="B303" s="20" t="s">
        <v>323</v>
      </c>
      <c r="C303" s="20"/>
      <c r="D303" s="8">
        <f>D304</f>
        <v>712.7</v>
      </c>
      <c r="E303" s="8">
        <f t="shared" ref="E303:F303" si="142">E304</f>
        <v>781.8</v>
      </c>
      <c r="F303" s="8">
        <f t="shared" si="142"/>
        <v>852</v>
      </c>
    </row>
    <row r="304" spans="1:6" ht="53.45" customHeight="1">
      <c r="A304" s="19" t="s">
        <v>13</v>
      </c>
      <c r="B304" s="20" t="s">
        <v>323</v>
      </c>
      <c r="C304" s="20">
        <v>120</v>
      </c>
      <c r="D304" s="8">
        <v>712.7</v>
      </c>
      <c r="E304" s="8">
        <v>781.8</v>
      </c>
      <c r="F304" s="8">
        <v>852</v>
      </c>
    </row>
    <row r="305" spans="1:6" ht="69" customHeight="1">
      <c r="A305" s="19" t="s">
        <v>315</v>
      </c>
      <c r="B305" s="20" t="s">
        <v>166</v>
      </c>
      <c r="C305" s="20" t="s">
        <v>0</v>
      </c>
      <c r="D305" s="8">
        <f>D306</f>
        <v>54.6</v>
      </c>
      <c r="E305" s="8">
        <f t="shared" ref="E305:F305" si="143">E306</f>
        <v>204.6</v>
      </c>
      <c r="F305" s="8">
        <f t="shared" si="143"/>
        <v>204.6</v>
      </c>
    </row>
    <row r="306" spans="1:6" ht="69" customHeight="1">
      <c r="A306" s="19" t="s">
        <v>316</v>
      </c>
      <c r="B306" s="20" t="s">
        <v>167</v>
      </c>
      <c r="C306" s="20" t="s">
        <v>0</v>
      </c>
      <c r="D306" s="8">
        <f>D307</f>
        <v>54.6</v>
      </c>
      <c r="E306" s="8">
        <f t="shared" ref="E306:F306" si="144">E307</f>
        <v>204.6</v>
      </c>
      <c r="F306" s="8">
        <f t="shared" si="144"/>
        <v>204.6</v>
      </c>
    </row>
    <row r="307" spans="1:6" ht="69" customHeight="1">
      <c r="A307" s="19" t="s">
        <v>168</v>
      </c>
      <c r="B307" s="20" t="s">
        <v>317</v>
      </c>
      <c r="C307" s="20" t="s">
        <v>0</v>
      </c>
      <c r="D307" s="8">
        <f>D308+D309</f>
        <v>54.6</v>
      </c>
      <c r="E307" s="8">
        <f t="shared" ref="E307:F307" si="145">E308+E309</f>
        <v>204.6</v>
      </c>
      <c r="F307" s="8">
        <f t="shared" si="145"/>
        <v>204.6</v>
      </c>
    </row>
    <row r="308" spans="1:6" ht="53.45" customHeight="1">
      <c r="A308" s="19" t="s">
        <v>15</v>
      </c>
      <c r="B308" s="20" t="s">
        <v>317</v>
      </c>
      <c r="C308" s="20" t="s">
        <v>16</v>
      </c>
      <c r="D308" s="8">
        <v>30.6</v>
      </c>
      <c r="E308" s="8">
        <v>199.6</v>
      </c>
      <c r="F308" s="8">
        <v>199.6</v>
      </c>
    </row>
    <row r="309" spans="1:6" ht="18.75" customHeight="1">
      <c r="A309" s="19" t="s">
        <v>245</v>
      </c>
      <c r="B309" s="20" t="s">
        <v>317</v>
      </c>
      <c r="C309" s="20">
        <v>350</v>
      </c>
      <c r="D309" s="8">
        <v>24</v>
      </c>
      <c r="E309" s="8">
        <v>5</v>
      </c>
      <c r="F309" s="8">
        <v>5</v>
      </c>
    </row>
    <row r="310" spans="1:6" ht="53.45" customHeight="1">
      <c r="A310" s="19" t="s">
        <v>318</v>
      </c>
      <c r="B310" s="20" t="s">
        <v>169</v>
      </c>
      <c r="C310" s="20" t="s">
        <v>0</v>
      </c>
      <c r="D310" s="8">
        <f>D311</f>
        <v>40</v>
      </c>
      <c r="E310" s="8">
        <f t="shared" ref="E310:F310" si="146">E311</f>
        <v>40</v>
      </c>
      <c r="F310" s="8">
        <f t="shared" si="146"/>
        <v>40</v>
      </c>
    </row>
    <row r="311" spans="1:6" ht="69" customHeight="1">
      <c r="A311" s="19" t="s">
        <v>319</v>
      </c>
      <c r="B311" s="20" t="s">
        <v>170</v>
      </c>
      <c r="C311" s="20" t="s">
        <v>0</v>
      </c>
      <c r="D311" s="8">
        <f>D312</f>
        <v>40</v>
      </c>
      <c r="E311" s="8">
        <f t="shared" ref="E311:F311" si="147">E312</f>
        <v>40</v>
      </c>
      <c r="F311" s="8">
        <f t="shared" si="147"/>
        <v>40</v>
      </c>
    </row>
    <row r="312" spans="1:6" ht="53.45" customHeight="1">
      <c r="A312" s="19" t="s">
        <v>171</v>
      </c>
      <c r="B312" s="20" t="s">
        <v>320</v>
      </c>
      <c r="C312" s="20" t="s">
        <v>0</v>
      </c>
      <c r="D312" s="8">
        <f>D313</f>
        <v>40</v>
      </c>
      <c r="E312" s="8">
        <f t="shared" ref="E312:F312" si="148">E313</f>
        <v>40</v>
      </c>
      <c r="F312" s="8">
        <f t="shared" si="148"/>
        <v>40</v>
      </c>
    </row>
    <row r="313" spans="1:6" ht="53.45" customHeight="1">
      <c r="A313" s="19" t="s">
        <v>15</v>
      </c>
      <c r="B313" s="20" t="s">
        <v>320</v>
      </c>
      <c r="C313" s="20" t="s">
        <v>16</v>
      </c>
      <c r="D313" s="8">
        <v>40</v>
      </c>
      <c r="E313" s="8">
        <v>40</v>
      </c>
      <c r="F313" s="8">
        <v>40</v>
      </c>
    </row>
    <row r="314" spans="1:6" ht="112.5" customHeight="1">
      <c r="A314" s="30" t="s">
        <v>473</v>
      </c>
      <c r="B314" s="23" t="s">
        <v>467</v>
      </c>
      <c r="C314" s="23"/>
      <c r="D314" s="9">
        <f>D315</f>
        <v>17949.599999999999</v>
      </c>
      <c r="E314" s="9">
        <f t="shared" ref="E314:F314" si="149">E315</f>
        <v>14500</v>
      </c>
      <c r="F314" s="9">
        <f t="shared" si="149"/>
        <v>0</v>
      </c>
    </row>
    <row r="315" spans="1:6" ht="87" customHeight="1">
      <c r="A315" s="26" t="s">
        <v>474</v>
      </c>
      <c r="B315" s="20" t="s">
        <v>468</v>
      </c>
      <c r="C315" s="20"/>
      <c r="D315" s="8">
        <f>D316+D318+D320+D322+D324</f>
        <v>17949.599999999999</v>
      </c>
      <c r="E315" s="8">
        <f t="shared" ref="E315:F315" si="150">E316+E318+E320+E322+E324</f>
        <v>14500</v>
      </c>
      <c r="F315" s="8">
        <f t="shared" si="150"/>
        <v>0</v>
      </c>
    </row>
    <row r="316" spans="1:6" ht="20.25" customHeight="1">
      <c r="A316" s="26" t="s">
        <v>475</v>
      </c>
      <c r="B316" s="20" t="s">
        <v>469</v>
      </c>
      <c r="C316" s="20"/>
      <c r="D316" s="8">
        <f>D317</f>
        <v>13999.6</v>
      </c>
      <c r="E316" s="8">
        <f t="shared" ref="E316:F316" si="151">E317</f>
        <v>0</v>
      </c>
      <c r="F316" s="8">
        <f t="shared" si="151"/>
        <v>0</v>
      </c>
    </row>
    <row r="317" spans="1:6" ht="53.45" customHeight="1">
      <c r="A317" s="19" t="s">
        <v>15</v>
      </c>
      <c r="B317" s="20" t="s">
        <v>469</v>
      </c>
      <c r="C317" s="20">
        <v>240</v>
      </c>
      <c r="D317" s="8">
        <v>13999.6</v>
      </c>
      <c r="E317" s="8">
        <v>0</v>
      </c>
      <c r="F317" s="8">
        <v>0</v>
      </c>
    </row>
    <row r="318" spans="1:6" ht="38.25" customHeight="1">
      <c r="A318" s="26" t="s">
        <v>476</v>
      </c>
      <c r="B318" s="20" t="s">
        <v>470</v>
      </c>
      <c r="C318" s="20"/>
      <c r="D318" s="8">
        <f>D319</f>
        <v>0</v>
      </c>
      <c r="E318" s="8">
        <f t="shared" ref="E318:F318" si="152">E319</f>
        <v>2500</v>
      </c>
      <c r="F318" s="8">
        <f t="shared" si="152"/>
        <v>0</v>
      </c>
    </row>
    <row r="319" spans="1:6" ht="53.45" customHeight="1">
      <c r="A319" s="19" t="s">
        <v>15</v>
      </c>
      <c r="B319" s="20" t="s">
        <v>470</v>
      </c>
      <c r="C319" s="20">
        <v>240</v>
      </c>
      <c r="D319" s="8">
        <v>0</v>
      </c>
      <c r="E319" s="8">
        <v>2500</v>
      </c>
      <c r="F319" s="8">
        <v>0</v>
      </c>
    </row>
    <row r="320" spans="1:6" ht="134.25" customHeight="1">
      <c r="A320" s="26" t="s">
        <v>477</v>
      </c>
      <c r="B320" s="20" t="s">
        <v>471</v>
      </c>
      <c r="C320" s="20"/>
      <c r="D320" s="8">
        <f>D321</f>
        <v>0</v>
      </c>
      <c r="E320" s="8">
        <f t="shared" ref="E320:F320" si="153">E321</f>
        <v>12000</v>
      </c>
      <c r="F320" s="8">
        <f t="shared" si="153"/>
        <v>0</v>
      </c>
    </row>
    <row r="321" spans="1:6" ht="53.45" customHeight="1">
      <c r="A321" s="19" t="s">
        <v>15</v>
      </c>
      <c r="B321" s="20" t="s">
        <v>471</v>
      </c>
      <c r="C321" s="20">
        <v>240</v>
      </c>
      <c r="D321" s="8">
        <v>0</v>
      </c>
      <c r="E321" s="8">
        <v>12000</v>
      </c>
      <c r="F321" s="8">
        <v>0</v>
      </c>
    </row>
    <row r="322" spans="1:6" ht="53.45" customHeight="1">
      <c r="A322" s="26" t="s">
        <v>478</v>
      </c>
      <c r="B322" s="20" t="s">
        <v>472</v>
      </c>
      <c r="C322" s="20"/>
      <c r="D322" s="8">
        <f>D323</f>
        <v>450</v>
      </c>
      <c r="E322" s="8">
        <f t="shared" ref="E322:F322" si="154">E323</f>
        <v>0</v>
      </c>
      <c r="F322" s="8">
        <f t="shared" si="154"/>
        <v>0</v>
      </c>
    </row>
    <row r="323" spans="1:6" ht="53.45" customHeight="1">
      <c r="A323" s="19" t="s">
        <v>15</v>
      </c>
      <c r="B323" s="20" t="s">
        <v>472</v>
      </c>
      <c r="C323" s="20">
        <v>240</v>
      </c>
      <c r="D323" s="8">
        <v>450</v>
      </c>
      <c r="E323" s="8">
        <v>0</v>
      </c>
      <c r="F323" s="8">
        <v>0</v>
      </c>
    </row>
    <row r="324" spans="1:6" ht="32.25" customHeight="1">
      <c r="A324" s="2" t="s">
        <v>545</v>
      </c>
      <c r="B324" s="20" t="s">
        <v>544</v>
      </c>
      <c r="C324" s="20"/>
      <c r="D324" s="8">
        <f>D325</f>
        <v>3500</v>
      </c>
      <c r="E324" s="8">
        <f t="shared" ref="E324:F324" si="155">E325</f>
        <v>0</v>
      </c>
      <c r="F324" s="8">
        <f t="shared" si="155"/>
        <v>0</v>
      </c>
    </row>
    <row r="325" spans="1:6" ht="90" customHeight="1">
      <c r="A325" s="2" t="s">
        <v>546</v>
      </c>
      <c r="B325" s="20" t="s">
        <v>544</v>
      </c>
      <c r="C325" s="20">
        <v>810</v>
      </c>
      <c r="D325" s="8">
        <v>3500</v>
      </c>
      <c r="E325" s="8">
        <v>0</v>
      </c>
      <c r="F325" s="8">
        <v>0</v>
      </c>
    </row>
    <row r="326" spans="1:6" ht="69" customHeight="1">
      <c r="A326" s="22" t="s">
        <v>172</v>
      </c>
      <c r="B326" s="23" t="s">
        <v>173</v>
      </c>
      <c r="C326" s="18" t="s">
        <v>0</v>
      </c>
      <c r="D326" s="9">
        <f>D327+D331</f>
        <v>7023.2</v>
      </c>
      <c r="E326" s="9">
        <f t="shared" ref="E326:F326" si="156">E327+E331</f>
        <v>5674.7</v>
      </c>
      <c r="F326" s="9">
        <f t="shared" si="156"/>
        <v>5724.7</v>
      </c>
    </row>
    <row r="327" spans="1:6" ht="69" customHeight="1">
      <c r="A327" s="19" t="s">
        <v>330</v>
      </c>
      <c r="B327" s="20" t="s">
        <v>174</v>
      </c>
      <c r="C327" s="20" t="s">
        <v>0</v>
      </c>
      <c r="D327" s="8">
        <f>D328</f>
        <v>150</v>
      </c>
      <c r="E327" s="8">
        <f t="shared" ref="E327:F327" si="157">E328</f>
        <v>200</v>
      </c>
      <c r="F327" s="8">
        <f t="shared" si="157"/>
        <v>250</v>
      </c>
    </row>
    <row r="328" spans="1:6" ht="81" customHeight="1">
      <c r="A328" s="19" t="s">
        <v>332</v>
      </c>
      <c r="B328" s="20" t="s">
        <v>331</v>
      </c>
      <c r="C328" s="20"/>
      <c r="D328" s="8">
        <f>D329</f>
        <v>150</v>
      </c>
      <c r="E328" s="8">
        <f t="shared" ref="E328:F328" si="158">E329</f>
        <v>200</v>
      </c>
      <c r="F328" s="8">
        <f t="shared" si="158"/>
        <v>250</v>
      </c>
    </row>
    <row r="329" spans="1:6" ht="84.75" customHeight="1">
      <c r="A329" s="19" t="s">
        <v>175</v>
      </c>
      <c r="B329" s="20" t="s">
        <v>333</v>
      </c>
      <c r="C329" s="20" t="s">
        <v>0</v>
      </c>
      <c r="D329" s="8">
        <f>D330</f>
        <v>150</v>
      </c>
      <c r="E329" s="8">
        <f t="shared" ref="E329:F329" si="159">E330</f>
        <v>200</v>
      </c>
      <c r="F329" s="8">
        <f t="shared" si="159"/>
        <v>250</v>
      </c>
    </row>
    <row r="330" spans="1:6" ht="53.45" customHeight="1">
      <c r="A330" s="19" t="s">
        <v>15</v>
      </c>
      <c r="B330" s="20" t="s">
        <v>333</v>
      </c>
      <c r="C330" s="20" t="s">
        <v>16</v>
      </c>
      <c r="D330" s="8">
        <v>150</v>
      </c>
      <c r="E330" s="8">
        <v>200</v>
      </c>
      <c r="F330" s="8">
        <v>250</v>
      </c>
    </row>
    <row r="331" spans="1:6" ht="71.25" customHeight="1">
      <c r="A331" s="19" t="s">
        <v>326</v>
      </c>
      <c r="B331" s="20" t="s">
        <v>176</v>
      </c>
      <c r="C331" s="20" t="s">
        <v>0</v>
      </c>
      <c r="D331" s="8">
        <f>D332</f>
        <v>6873.2</v>
      </c>
      <c r="E331" s="8">
        <f t="shared" ref="E331:F331" si="160">E332</f>
        <v>5474.7</v>
      </c>
      <c r="F331" s="8">
        <f t="shared" si="160"/>
        <v>5474.7</v>
      </c>
    </row>
    <row r="332" spans="1:6" ht="36" customHeight="1">
      <c r="A332" s="19" t="s">
        <v>328</v>
      </c>
      <c r="B332" s="20" t="s">
        <v>327</v>
      </c>
      <c r="C332" s="20"/>
      <c r="D332" s="8">
        <f>D333+D340+D336+D338</f>
        <v>6873.2</v>
      </c>
      <c r="E332" s="8">
        <f t="shared" ref="E332:F332" si="161">E333+E340+E336+E338</f>
        <v>5474.7</v>
      </c>
      <c r="F332" s="8">
        <f t="shared" si="161"/>
        <v>5474.7</v>
      </c>
    </row>
    <row r="333" spans="1:6" ht="53.45" customHeight="1">
      <c r="A333" s="19" t="s">
        <v>177</v>
      </c>
      <c r="B333" s="20" t="s">
        <v>329</v>
      </c>
      <c r="C333" s="20" t="s">
        <v>0</v>
      </c>
      <c r="D333" s="8">
        <f>D334+D335</f>
        <v>6221.7</v>
      </c>
      <c r="E333" s="8">
        <f t="shared" ref="E333:F333" si="162">E334+E335</f>
        <v>5474.7</v>
      </c>
      <c r="F333" s="8">
        <f t="shared" si="162"/>
        <v>5474.7</v>
      </c>
    </row>
    <row r="334" spans="1:6" ht="53.45" customHeight="1">
      <c r="A334" s="19" t="s">
        <v>13</v>
      </c>
      <c r="B334" s="20" t="s">
        <v>329</v>
      </c>
      <c r="C334" s="20" t="s">
        <v>14</v>
      </c>
      <c r="D334" s="8">
        <v>6121.7</v>
      </c>
      <c r="E334" s="8">
        <v>5374.7</v>
      </c>
      <c r="F334" s="8">
        <v>5374.7</v>
      </c>
    </row>
    <row r="335" spans="1:6" ht="53.45" customHeight="1">
      <c r="A335" s="19" t="s">
        <v>15</v>
      </c>
      <c r="B335" s="20" t="s">
        <v>329</v>
      </c>
      <c r="C335" s="20" t="s">
        <v>16</v>
      </c>
      <c r="D335" s="8">
        <v>100</v>
      </c>
      <c r="E335" s="8">
        <v>100</v>
      </c>
      <c r="F335" s="8">
        <v>100</v>
      </c>
    </row>
    <row r="336" spans="1:6" ht="53.45" customHeight="1">
      <c r="A336" s="19" t="s">
        <v>261</v>
      </c>
      <c r="B336" s="20" t="s">
        <v>555</v>
      </c>
      <c r="C336" s="20" t="s">
        <v>0</v>
      </c>
      <c r="D336" s="8">
        <f>D337</f>
        <v>298.5</v>
      </c>
      <c r="E336" s="8">
        <f t="shared" ref="E336:F336" si="163">E337</f>
        <v>0</v>
      </c>
      <c r="F336" s="8">
        <f t="shared" si="163"/>
        <v>0</v>
      </c>
    </row>
    <row r="337" spans="1:6" ht="53.45" customHeight="1">
      <c r="A337" s="19" t="s">
        <v>13</v>
      </c>
      <c r="B337" s="20" t="s">
        <v>555</v>
      </c>
      <c r="C337" s="20" t="s">
        <v>14</v>
      </c>
      <c r="D337" s="8">
        <v>298.5</v>
      </c>
      <c r="E337" s="8">
        <v>0</v>
      </c>
      <c r="F337" s="8">
        <v>0</v>
      </c>
    </row>
    <row r="338" spans="1:6" ht="53.45" customHeight="1">
      <c r="A338" s="26" t="s">
        <v>562</v>
      </c>
      <c r="B338" s="20" t="s">
        <v>563</v>
      </c>
      <c r="C338" s="20"/>
      <c r="D338" s="8">
        <f>D339</f>
        <v>228.8</v>
      </c>
      <c r="E338" s="8">
        <f t="shared" ref="E338:F338" si="164">E339</f>
        <v>0</v>
      </c>
      <c r="F338" s="8">
        <f t="shared" si="164"/>
        <v>0</v>
      </c>
    </row>
    <row r="339" spans="1:6" ht="53.45" customHeight="1">
      <c r="A339" s="19" t="s">
        <v>13</v>
      </c>
      <c r="B339" s="20" t="s">
        <v>563</v>
      </c>
      <c r="C339" s="20">
        <v>120</v>
      </c>
      <c r="D339" s="8">
        <v>228.8</v>
      </c>
      <c r="E339" s="8">
        <v>0</v>
      </c>
      <c r="F339" s="8">
        <v>0</v>
      </c>
    </row>
    <row r="340" spans="1:6" ht="80.25" customHeight="1">
      <c r="A340" s="19" t="s">
        <v>548</v>
      </c>
      <c r="B340" s="20" t="s">
        <v>547</v>
      </c>
      <c r="C340" s="20" t="s">
        <v>0</v>
      </c>
      <c r="D340" s="8">
        <f>D341</f>
        <v>124.2</v>
      </c>
      <c r="E340" s="8">
        <f t="shared" ref="E340:F340" si="165">E341</f>
        <v>0</v>
      </c>
      <c r="F340" s="8">
        <f t="shared" si="165"/>
        <v>0</v>
      </c>
    </row>
    <row r="341" spans="1:6" ht="53.45" customHeight="1">
      <c r="A341" s="19" t="s">
        <v>13</v>
      </c>
      <c r="B341" s="20" t="s">
        <v>547</v>
      </c>
      <c r="C341" s="20" t="s">
        <v>14</v>
      </c>
      <c r="D341" s="8">
        <v>124.2</v>
      </c>
      <c r="E341" s="8">
        <v>0</v>
      </c>
      <c r="F341" s="8">
        <v>0</v>
      </c>
    </row>
    <row r="342" spans="1:6" ht="53.45" customHeight="1">
      <c r="A342" s="31" t="s">
        <v>349</v>
      </c>
      <c r="B342" s="32" t="s">
        <v>352</v>
      </c>
      <c r="C342" s="32"/>
      <c r="D342" s="9">
        <f>D343+D353+D356</f>
        <v>13305.4</v>
      </c>
      <c r="E342" s="9">
        <f t="shared" ref="E342:F342" si="166">E343+E353+E356</f>
        <v>0</v>
      </c>
      <c r="F342" s="9">
        <f t="shared" si="166"/>
        <v>0</v>
      </c>
    </row>
    <row r="343" spans="1:6" ht="37.5" customHeight="1">
      <c r="A343" s="2" t="s">
        <v>350</v>
      </c>
      <c r="B343" s="24" t="s">
        <v>353</v>
      </c>
      <c r="C343" s="24"/>
      <c r="D343" s="8">
        <f>D344+D351</f>
        <v>1214.7</v>
      </c>
      <c r="E343" s="8">
        <f t="shared" ref="E343:F343" si="167">E344+E351</f>
        <v>0</v>
      </c>
      <c r="F343" s="8">
        <f t="shared" si="167"/>
        <v>0</v>
      </c>
    </row>
    <row r="344" spans="1:6" ht="38.25" customHeight="1">
      <c r="A344" s="2" t="s">
        <v>351</v>
      </c>
      <c r="B344" s="24" t="s">
        <v>354</v>
      </c>
      <c r="C344" s="24"/>
      <c r="D344" s="8">
        <f>D345</f>
        <v>1080.2</v>
      </c>
      <c r="E344" s="8">
        <f t="shared" ref="E344:F344" si="168">E345</f>
        <v>0</v>
      </c>
      <c r="F344" s="8">
        <f t="shared" si="168"/>
        <v>0</v>
      </c>
    </row>
    <row r="345" spans="1:6" ht="51.75" customHeight="1">
      <c r="A345" s="2" t="s">
        <v>15</v>
      </c>
      <c r="B345" s="24" t="s">
        <v>354</v>
      </c>
      <c r="C345" s="24">
        <v>240</v>
      </c>
      <c r="D345" s="8">
        <v>1080.2</v>
      </c>
      <c r="E345" s="8">
        <v>0</v>
      </c>
      <c r="F345" s="8">
        <v>0</v>
      </c>
    </row>
    <row r="346" spans="1:6" ht="50.25" hidden="1" customHeight="1">
      <c r="A346" s="2" t="s">
        <v>510</v>
      </c>
      <c r="B346" s="24" t="s">
        <v>506</v>
      </c>
      <c r="C346" s="24"/>
      <c r="D346" s="8">
        <f>D349</f>
        <v>0</v>
      </c>
      <c r="E346" s="8">
        <f t="shared" ref="E346:F346" si="169">E349</f>
        <v>0</v>
      </c>
      <c r="F346" s="8">
        <f t="shared" si="169"/>
        <v>0</v>
      </c>
    </row>
    <row r="347" spans="1:6" ht="53.25" hidden="1" customHeight="1">
      <c r="A347" s="2"/>
      <c r="B347" s="20"/>
      <c r="C347" s="20"/>
      <c r="D347" s="8"/>
      <c r="E347" s="8"/>
      <c r="F347" s="8">
        <f t="shared" ref="F347" si="170">F348</f>
        <v>0</v>
      </c>
    </row>
    <row r="348" spans="1:6" ht="53.25" hidden="1" customHeight="1">
      <c r="A348" s="19"/>
      <c r="B348" s="20"/>
      <c r="C348" s="20"/>
      <c r="D348" s="8"/>
      <c r="E348" s="8"/>
      <c r="F348" s="8">
        <v>0</v>
      </c>
    </row>
    <row r="349" spans="1:6" ht="53.25" hidden="1" customHeight="1">
      <c r="A349" s="2" t="s">
        <v>512</v>
      </c>
      <c r="B349" s="24" t="s">
        <v>507</v>
      </c>
      <c r="C349" s="24"/>
      <c r="D349" s="8">
        <f>D350</f>
        <v>0</v>
      </c>
      <c r="E349" s="8">
        <f t="shared" ref="E349:F349" si="171">E350</f>
        <v>0</v>
      </c>
      <c r="F349" s="8">
        <f t="shared" si="171"/>
        <v>0</v>
      </c>
    </row>
    <row r="350" spans="1:6" ht="53.25" hidden="1" customHeight="1">
      <c r="A350" s="2" t="s">
        <v>15</v>
      </c>
      <c r="B350" s="24" t="s">
        <v>507</v>
      </c>
      <c r="C350" s="24">
        <v>240</v>
      </c>
      <c r="D350" s="8">
        <v>0</v>
      </c>
      <c r="E350" s="8">
        <v>0</v>
      </c>
      <c r="F350" s="8">
        <v>0</v>
      </c>
    </row>
    <row r="351" spans="1:6" ht="53.25" customHeight="1">
      <c r="A351" s="2" t="s">
        <v>351</v>
      </c>
      <c r="B351" s="24" t="s">
        <v>524</v>
      </c>
      <c r="C351" s="24"/>
      <c r="D351" s="8">
        <f>D352</f>
        <v>134.5</v>
      </c>
      <c r="E351" s="8">
        <f t="shared" ref="E351:F351" si="172">E352</f>
        <v>0</v>
      </c>
      <c r="F351" s="8">
        <f t="shared" si="172"/>
        <v>0</v>
      </c>
    </row>
    <row r="352" spans="1:6" ht="53.25" customHeight="1">
      <c r="A352" s="2" t="s">
        <v>15</v>
      </c>
      <c r="B352" s="24" t="s">
        <v>524</v>
      </c>
      <c r="C352" s="24">
        <v>240</v>
      </c>
      <c r="D352" s="8">
        <v>134.5</v>
      </c>
      <c r="E352" s="8">
        <v>0</v>
      </c>
      <c r="F352" s="8">
        <v>0</v>
      </c>
    </row>
    <row r="353" spans="1:6" ht="53.25" customHeight="1">
      <c r="A353" s="2" t="s">
        <v>510</v>
      </c>
      <c r="B353" s="24" t="s">
        <v>506</v>
      </c>
      <c r="C353" s="24"/>
      <c r="D353" s="8">
        <f>D354</f>
        <v>160.9</v>
      </c>
      <c r="E353" s="8">
        <f t="shared" ref="E353:F353" si="173">E354</f>
        <v>0</v>
      </c>
      <c r="F353" s="8">
        <f t="shared" si="173"/>
        <v>0</v>
      </c>
    </row>
    <row r="354" spans="1:6" ht="53.25" customHeight="1">
      <c r="A354" s="2" t="s">
        <v>512</v>
      </c>
      <c r="B354" s="24" t="s">
        <v>507</v>
      </c>
      <c r="C354" s="24"/>
      <c r="D354" s="8">
        <f>D355</f>
        <v>160.9</v>
      </c>
      <c r="E354" s="8">
        <f t="shared" ref="E354:F354" si="174">E355</f>
        <v>0</v>
      </c>
      <c r="F354" s="8">
        <f t="shared" si="174"/>
        <v>0</v>
      </c>
    </row>
    <row r="355" spans="1:6" ht="53.25" customHeight="1">
      <c r="A355" s="2" t="s">
        <v>15</v>
      </c>
      <c r="B355" s="24" t="s">
        <v>507</v>
      </c>
      <c r="C355" s="24">
        <v>240</v>
      </c>
      <c r="D355" s="8">
        <v>160.9</v>
      </c>
      <c r="E355" s="8">
        <v>0</v>
      </c>
      <c r="F355" s="8">
        <v>0</v>
      </c>
    </row>
    <row r="356" spans="1:6" ht="53.45" customHeight="1">
      <c r="A356" s="2" t="s">
        <v>511</v>
      </c>
      <c r="B356" s="24" t="s">
        <v>508</v>
      </c>
      <c r="C356" s="24"/>
      <c r="D356" s="8">
        <f>D357+D361</f>
        <v>11929.8</v>
      </c>
      <c r="E356" s="8">
        <f t="shared" ref="E356:F356" si="175">E357+E361</f>
        <v>0</v>
      </c>
      <c r="F356" s="8">
        <f t="shared" si="175"/>
        <v>0</v>
      </c>
    </row>
    <row r="357" spans="1:6" ht="53.45" customHeight="1">
      <c r="A357" s="2" t="s">
        <v>522</v>
      </c>
      <c r="B357" s="24" t="s">
        <v>523</v>
      </c>
      <c r="C357" s="24"/>
      <c r="D357" s="8">
        <f>D358</f>
        <v>5429.8</v>
      </c>
      <c r="E357" s="8">
        <f t="shared" ref="E357:F357" si="176">E358</f>
        <v>0</v>
      </c>
      <c r="F357" s="8">
        <f t="shared" si="176"/>
        <v>0</v>
      </c>
    </row>
    <row r="358" spans="1:6" ht="53.45" customHeight="1">
      <c r="A358" s="2" t="s">
        <v>15</v>
      </c>
      <c r="B358" s="24" t="s">
        <v>523</v>
      </c>
      <c r="C358" s="24">
        <v>240</v>
      </c>
      <c r="D358" s="8">
        <v>5429.8</v>
      </c>
      <c r="E358" s="8">
        <v>0</v>
      </c>
      <c r="F358" s="8">
        <v>0</v>
      </c>
    </row>
    <row r="359" spans="1:6" ht="36" hidden="1" customHeight="1">
      <c r="A359" s="2" t="s">
        <v>513</v>
      </c>
      <c r="B359" s="24" t="s">
        <v>509</v>
      </c>
      <c r="C359" s="24"/>
      <c r="D359" s="8">
        <f>D360</f>
        <v>0</v>
      </c>
      <c r="E359" s="8">
        <f t="shared" ref="E359:F359" si="177">E360</f>
        <v>0</v>
      </c>
      <c r="F359" s="8">
        <f t="shared" si="177"/>
        <v>0</v>
      </c>
    </row>
    <row r="360" spans="1:6" ht="53.25" hidden="1" customHeight="1">
      <c r="A360" s="2" t="s">
        <v>15</v>
      </c>
      <c r="B360" s="24" t="s">
        <v>509</v>
      </c>
      <c r="C360" s="24">
        <v>240</v>
      </c>
      <c r="D360" s="8">
        <v>0</v>
      </c>
      <c r="E360" s="8">
        <v>0</v>
      </c>
      <c r="F360" s="8">
        <v>0</v>
      </c>
    </row>
    <row r="361" spans="1:6" ht="53.25" customHeight="1">
      <c r="A361" s="2" t="s">
        <v>522</v>
      </c>
      <c r="B361" s="24" t="s">
        <v>527</v>
      </c>
      <c r="C361" s="24"/>
      <c r="D361" s="8">
        <f>D362</f>
        <v>6500</v>
      </c>
      <c r="E361" s="8">
        <f t="shared" ref="E361:F361" si="178">E362</f>
        <v>0</v>
      </c>
      <c r="F361" s="8">
        <f t="shared" si="178"/>
        <v>0</v>
      </c>
    </row>
    <row r="362" spans="1:6" ht="53.25" customHeight="1">
      <c r="A362" s="2" t="s">
        <v>15</v>
      </c>
      <c r="B362" s="24" t="s">
        <v>527</v>
      </c>
      <c r="C362" s="24">
        <v>240</v>
      </c>
      <c r="D362" s="8">
        <v>6500</v>
      </c>
      <c r="E362" s="8">
        <v>0</v>
      </c>
      <c r="F362" s="8">
        <v>0</v>
      </c>
    </row>
    <row r="363" spans="1:6" ht="53.45" customHeight="1">
      <c r="A363" s="22" t="s">
        <v>178</v>
      </c>
      <c r="B363" s="23" t="s">
        <v>179</v>
      </c>
      <c r="C363" s="18" t="s">
        <v>0</v>
      </c>
      <c r="D363" s="9">
        <f>D364+D368+D384+D413</f>
        <v>168427.7</v>
      </c>
      <c r="E363" s="9">
        <f>E364+E368+E384+E413</f>
        <v>126563.2</v>
      </c>
      <c r="F363" s="9">
        <f>F364+F368+F384+F413</f>
        <v>126588.6</v>
      </c>
    </row>
    <row r="364" spans="1:6" ht="36.6" customHeight="1">
      <c r="A364" s="19" t="s">
        <v>180</v>
      </c>
      <c r="B364" s="20" t="s">
        <v>181</v>
      </c>
      <c r="C364" s="20" t="s">
        <v>0</v>
      </c>
      <c r="D364" s="8">
        <f>D365</f>
        <v>70</v>
      </c>
      <c r="E364" s="8">
        <f t="shared" ref="E364:F364" si="179">E365</f>
        <v>70</v>
      </c>
      <c r="F364" s="8">
        <f t="shared" si="179"/>
        <v>70</v>
      </c>
    </row>
    <row r="365" spans="1:6" ht="57.75" customHeight="1">
      <c r="A365" s="26" t="s">
        <v>423</v>
      </c>
      <c r="B365" s="20" t="s">
        <v>422</v>
      </c>
      <c r="C365" s="20"/>
      <c r="D365" s="8">
        <f>D366</f>
        <v>70</v>
      </c>
      <c r="E365" s="8">
        <f t="shared" ref="E365:F365" si="180">E366</f>
        <v>70</v>
      </c>
      <c r="F365" s="8">
        <f t="shared" si="180"/>
        <v>70</v>
      </c>
    </row>
    <row r="366" spans="1:6" ht="36.6" customHeight="1">
      <c r="A366" s="19" t="s">
        <v>182</v>
      </c>
      <c r="B366" s="20" t="s">
        <v>424</v>
      </c>
      <c r="C366" s="20" t="s">
        <v>0</v>
      </c>
      <c r="D366" s="8">
        <v>70</v>
      </c>
      <c r="E366" s="8">
        <v>70</v>
      </c>
      <c r="F366" s="8">
        <v>70</v>
      </c>
    </row>
    <row r="367" spans="1:6" ht="53.45" customHeight="1">
      <c r="A367" s="19" t="s">
        <v>15</v>
      </c>
      <c r="B367" s="20" t="s">
        <v>424</v>
      </c>
      <c r="C367" s="20" t="s">
        <v>16</v>
      </c>
      <c r="D367" s="8">
        <v>70</v>
      </c>
      <c r="E367" s="8">
        <v>70</v>
      </c>
      <c r="F367" s="8">
        <v>70</v>
      </c>
    </row>
    <row r="368" spans="1:6" ht="101.25" customHeight="1">
      <c r="A368" s="19" t="s">
        <v>426</v>
      </c>
      <c r="B368" s="20" t="s">
        <v>183</v>
      </c>
      <c r="C368" s="20" t="s">
        <v>0</v>
      </c>
      <c r="D368" s="8">
        <f>D369</f>
        <v>63485.900000000009</v>
      </c>
      <c r="E368" s="8">
        <f t="shared" ref="E368:F368" si="181">E369</f>
        <v>56378.6</v>
      </c>
      <c r="F368" s="8">
        <f t="shared" si="181"/>
        <v>56378.6</v>
      </c>
    </row>
    <row r="369" spans="1:6" ht="119.25" customHeight="1">
      <c r="A369" s="2" t="s">
        <v>427</v>
      </c>
      <c r="B369" s="20" t="s">
        <v>425</v>
      </c>
      <c r="C369" s="20"/>
      <c r="D369" s="8">
        <f>D370+D374+D377+D381</f>
        <v>63485.900000000009</v>
      </c>
      <c r="E369" s="8">
        <f t="shared" ref="E369:F369" si="182">E370+E374+E377+E381</f>
        <v>56378.6</v>
      </c>
      <c r="F369" s="8">
        <f t="shared" si="182"/>
        <v>56378.6</v>
      </c>
    </row>
    <row r="370" spans="1:6" ht="103.5" customHeight="1">
      <c r="A370" s="2" t="s">
        <v>429</v>
      </c>
      <c r="B370" s="20" t="s">
        <v>428</v>
      </c>
      <c r="C370" s="20" t="s">
        <v>0</v>
      </c>
      <c r="D370" s="8">
        <f>D371+D372+D373</f>
        <v>61731.200000000004</v>
      </c>
      <c r="E370" s="8">
        <f t="shared" ref="E370:F370" si="183">E371+E372+E373</f>
        <v>56378.6</v>
      </c>
      <c r="F370" s="8">
        <f t="shared" si="183"/>
        <v>56378.6</v>
      </c>
    </row>
    <row r="371" spans="1:6" ht="36.6" customHeight="1">
      <c r="A371" s="19" t="s">
        <v>10</v>
      </c>
      <c r="B371" s="20" t="s">
        <v>428</v>
      </c>
      <c r="C371" s="20" t="s">
        <v>11</v>
      </c>
      <c r="D371" s="8">
        <v>35199.800000000003</v>
      </c>
      <c r="E371" s="8">
        <v>27192.3</v>
      </c>
      <c r="F371" s="8">
        <v>27192.3</v>
      </c>
    </row>
    <row r="372" spans="1:6" ht="53.45" customHeight="1">
      <c r="A372" s="19" t="s">
        <v>15</v>
      </c>
      <c r="B372" s="20" t="s">
        <v>428</v>
      </c>
      <c r="C372" s="20" t="s">
        <v>16</v>
      </c>
      <c r="D372" s="8">
        <v>26235.9</v>
      </c>
      <c r="E372" s="8">
        <v>28691.3</v>
      </c>
      <c r="F372" s="8">
        <v>28691.3</v>
      </c>
    </row>
    <row r="373" spans="1:6" ht="36.6" customHeight="1">
      <c r="A373" s="19" t="s">
        <v>29</v>
      </c>
      <c r="B373" s="20" t="s">
        <v>428</v>
      </c>
      <c r="C373" s="20" t="s">
        <v>30</v>
      </c>
      <c r="D373" s="8">
        <v>295.5</v>
      </c>
      <c r="E373" s="8">
        <v>495</v>
      </c>
      <c r="F373" s="8">
        <v>495</v>
      </c>
    </row>
    <row r="374" spans="1:6" ht="120" customHeight="1">
      <c r="A374" s="2" t="s">
        <v>433</v>
      </c>
      <c r="B374" s="20" t="s">
        <v>430</v>
      </c>
      <c r="C374" s="20" t="s">
        <v>0</v>
      </c>
      <c r="D374" s="8">
        <f>D375+D376</f>
        <v>377.29999999999995</v>
      </c>
      <c r="E374" s="8">
        <f t="shared" ref="E374:F374" si="184">E375+E376</f>
        <v>0</v>
      </c>
      <c r="F374" s="8">
        <f t="shared" si="184"/>
        <v>0</v>
      </c>
    </row>
    <row r="375" spans="1:6" ht="36.6" customHeight="1">
      <c r="A375" s="2" t="s">
        <v>10</v>
      </c>
      <c r="B375" s="20" t="s">
        <v>430</v>
      </c>
      <c r="C375" s="20" t="s">
        <v>11</v>
      </c>
      <c r="D375" s="8">
        <v>354.4</v>
      </c>
      <c r="E375" s="8">
        <v>0</v>
      </c>
      <c r="F375" s="8">
        <v>0</v>
      </c>
    </row>
    <row r="376" spans="1:6" ht="56.25" customHeight="1">
      <c r="A376" s="19" t="s">
        <v>15</v>
      </c>
      <c r="B376" s="20" t="s">
        <v>430</v>
      </c>
      <c r="C376" s="20">
        <v>240</v>
      </c>
      <c r="D376" s="8">
        <v>22.9</v>
      </c>
      <c r="E376" s="8">
        <v>0</v>
      </c>
      <c r="F376" s="8">
        <v>0</v>
      </c>
    </row>
    <row r="377" spans="1:6" ht="114.75" customHeight="1">
      <c r="A377" s="2" t="s">
        <v>434</v>
      </c>
      <c r="B377" s="20" t="s">
        <v>431</v>
      </c>
      <c r="C377" s="20" t="s">
        <v>0</v>
      </c>
      <c r="D377" s="8">
        <f>D378+D379+D380</f>
        <v>833.5</v>
      </c>
      <c r="E377" s="8">
        <f t="shared" ref="E377:F377" si="185">E378+E379</f>
        <v>0</v>
      </c>
      <c r="F377" s="8">
        <f t="shared" si="185"/>
        <v>0</v>
      </c>
    </row>
    <row r="378" spans="1:6" ht="36.6" customHeight="1">
      <c r="A378" s="2" t="s">
        <v>10</v>
      </c>
      <c r="B378" s="20" t="s">
        <v>431</v>
      </c>
      <c r="C378" s="20" t="s">
        <v>11</v>
      </c>
      <c r="D378" s="8">
        <v>699.6</v>
      </c>
      <c r="E378" s="8">
        <v>0</v>
      </c>
      <c r="F378" s="8">
        <v>0</v>
      </c>
    </row>
    <row r="379" spans="1:6" ht="61.5" customHeight="1">
      <c r="A379" s="19" t="s">
        <v>15</v>
      </c>
      <c r="B379" s="20" t="s">
        <v>431</v>
      </c>
      <c r="C379" s="20">
        <v>240</v>
      </c>
      <c r="D379" s="8">
        <v>24.9</v>
      </c>
      <c r="E379" s="8">
        <v>0</v>
      </c>
      <c r="F379" s="8">
        <v>0</v>
      </c>
    </row>
    <row r="380" spans="1:6" ht="61.5" customHeight="1">
      <c r="A380" s="19" t="s">
        <v>128</v>
      </c>
      <c r="B380" s="20" t="s">
        <v>431</v>
      </c>
      <c r="C380" s="20">
        <v>320</v>
      </c>
      <c r="D380" s="8">
        <v>109</v>
      </c>
      <c r="E380" s="8">
        <v>0</v>
      </c>
      <c r="F380" s="8">
        <v>0</v>
      </c>
    </row>
    <row r="381" spans="1:6" ht="115.5" customHeight="1">
      <c r="A381" s="2" t="s">
        <v>435</v>
      </c>
      <c r="B381" s="20" t="s">
        <v>432</v>
      </c>
      <c r="C381" s="20" t="s">
        <v>0</v>
      </c>
      <c r="D381" s="8">
        <f>D382+D383</f>
        <v>543.9</v>
      </c>
      <c r="E381" s="8">
        <f t="shared" ref="E381:F381" si="186">E382+E383</f>
        <v>0</v>
      </c>
      <c r="F381" s="8">
        <f t="shared" si="186"/>
        <v>0</v>
      </c>
    </row>
    <row r="382" spans="1:6" ht="36.6" customHeight="1">
      <c r="A382" s="2" t="s">
        <v>10</v>
      </c>
      <c r="B382" s="20" t="s">
        <v>432</v>
      </c>
      <c r="C382" s="20" t="s">
        <v>11</v>
      </c>
      <c r="D382" s="8">
        <v>488</v>
      </c>
      <c r="E382" s="8">
        <v>0</v>
      </c>
      <c r="F382" s="8">
        <v>0</v>
      </c>
    </row>
    <row r="383" spans="1:6" ht="56.25" customHeight="1">
      <c r="A383" s="19" t="s">
        <v>15</v>
      </c>
      <c r="B383" s="20" t="s">
        <v>432</v>
      </c>
      <c r="C383" s="20">
        <v>240</v>
      </c>
      <c r="D383" s="8">
        <v>55.9</v>
      </c>
      <c r="E383" s="8">
        <v>0</v>
      </c>
      <c r="F383" s="8">
        <v>0</v>
      </c>
    </row>
    <row r="384" spans="1:6" ht="53.45" customHeight="1">
      <c r="A384" s="19" t="s">
        <v>184</v>
      </c>
      <c r="B384" s="20" t="s">
        <v>185</v>
      </c>
      <c r="C384" s="16" t="s">
        <v>0</v>
      </c>
      <c r="D384" s="8">
        <f>D385</f>
        <v>93454.1</v>
      </c>
      <c r="E384" s="8">
        <f t="shared" ref="E384:F384" si="187">E385</f>
        <v>59617.3</v>
      </c>
      <c r="F384" s="8">
        <f t="shared" si="187"/>
        <v>59642.700000000004</v>
      </c>
    </row>
    <row r="385" spans="1:6" ht="73.5" customHeight="1">
      <c r="A385" s="2" t="s">
        <v>407</v>
      </c>
      <c r="B385" s="20" t="s">
        <v>406</v>
      </c>
      <c r="C385" s="16"/>
      <c r="D385" s="8">
        <f>D386+D393+D398+D401+D403+D405+D409+D411+D396+D389+D391</f>
        <v>93454.1</v>
      </c>
      <c r="E385" s="8">
        <f t="shared" ref="E385:F385" si="188">E386+E393+E398+E401+E403+E405+E409+E411+E396+E389+E391</f>
        <v>59617.3</v>
      </c>
      <c r="F385" s="8">
        <f t="shared" si="188"/>
        <v>59642.700000000004</v>
      </c>
    </row>
    <row r="386" spans="1:6" ht="153.75" customHeight="1">
      <c r="A386" s="19" t="s">
        <v>186</v>
      </c>
      <c r="B386" s="20" t="s">
        <v>438</v>
      </c>
      <c r="C386" s="20" t="s">
        <v>0</v>
      </c>
      <c r="D386" s="8">
        <f>D387+D388</f>
        <v>695.8</v>
      </c>
      <c r="E386" s="8">
        <f t="shared" ref="E386:F386" si="189">E387+E388</f>
        <v>721.3</v>
      </c>
      <c r="F386" s="8">
        <f t="shared" si="189"/>
        <v>746.7</v>
      </c>
    </row>
    <row r="387" spans="1:6" ht="56.25" customHeight="1">
      <c r="A387" s="19" t="s">
        <v>13</v>
      </c>
      <c r="B387" s="20" t="s">
        <v>438</v>
      </c>
      <c r="C387" s="20" t="s">
        <v>14</v>
      </c>
      <c r="D387" s="8">
        <v>694.8</v>
      </c>
      <c r="E387" s="8">
        <v>721.3</v>
      </c>
      <c r="F387" s="8">
        <v>746.7</v>
      </c>
    </row>
    <row r="388" spans="1:6" ht="52.5" customHeight="1">
      <c r="A388" s="19" t="s">
        <v>15</v>
      </c>
      <c r="B388" s="20" t="s">
        <v>438</v>
      </c>
      <c r="C388" s="20" t="s">
        <v>16</v>
      </c>
      <c r="D388" s="8">
        <v>1</v>
      </c>
      <c r="E388" s="8">
        <v>0</v>
      </c>
      <c r="F388" s="8">
        <v>0</v>
      </c>
    </row>
    <row r="389" spans="1:6" ht="52.5" customHeight="1">
      <c r="A389" s="19" t="s">
        <v>261</v>
      </c>
      <c r="B389" s="20" t="s">
        <v>556</v>
      </c>
      <c r="C389" s="20" t="s">
        <v>0</v>
      </c>
      <c r="D389" s="8">
        <f>D390</f>
        <v>3081.3</v>
      </c>
      <c r="E389" s="8">
        <f t="shared" ref="E389:F389" si="190">E390</f>
        <v>0</v>
      </c>
      <c r="F389" s="8">
        <f t="shared" si="190"/>
        <v>0</v>
      </c>
    </row>
    <row r="390" spans="1:6" ht="52.5" customHeight="1">
      <c r="A390" s="19" t="s">
        <v>13</v>
      </c>
      <c r="B390" s="20" t="s">
        <v>556</v>
      </c>
      <c r="C390" s="20" t="s">
        <v>14</v>
      </c>
      <c r="D390" s="8">
        <v>3081.3</v>
      </c>
      <c r="E390" s="8">
        <v>0</v>
      </c>
      <c r="F390" s="8">
        <v>0</v>
      </c>
    </row>
    <row r="391" spans="1:6" ht="52.5" customHeight="1">
      <c r="A391" s="26" t="s">
        <v>562</v>
      </c>
      <c r="B391" s="20" t="s">
        <v>561</v>
      </c>
      <c r="C391" s="20"/>
      <c r="D391" s="8">
        <f>D392</f>
        <v>2271.1999999999998</v>
      </c>
      <c r="E391" s="8">
        <f t="shared" ref="E391:F391" si="191">E392</f>
        <v>0</v>
      </c>
      <c r="F391" s="8">
        <f t="shared" si="191"/>
        <v>0</v>
      </c>
    </row>
    <row r="392" spans="1:6" ht="52.5" customHeight="1">
      <c r="A392" s="19" t="s">
        <v>13</v>
      </c>
      <c r="B392" s="20" t="s">
        <v>561</v>
      </c>
      <c r="C392" s="20">
        <v>120</v>
      </c>
      <c r="D392" s="8">
        <v>2271.1999999999998</v>
      </c>
      <c r="E392" s="8">
        <v>0</v>
      </c>
      <c r="F392" s="8">
        <v>0</v>
      </c>
    </row>
    <row r="393" spans="1:6" ht="88.5" customHeight="1">
      <c r="A393" s="19" t="s">
        <v>188</v>
      </c>
      <c r="B393" s="20" t="s">
        <v>436</v>
      </c>
      <c r="C393" s="20" t="s">
        <v>0</v>
      </c>
      <c r="D393" s="8">
        <f>D394+D395</f>
        <v>617</v>
      </c>
      <c r="E393" s="8">
        <f t="shared" ref="E393:F393" si="192">E394+E395</f>
        <v>617</v>
      </c>
      <c r="F393" s="8">
        <f t="shared" si="192"/>
        <v>617</v>
      </c>
    </row>
    <row r="394" spans="1:6" ht="54.75" customHeight="1">
      <c r="A394" s="19" t="s">
        <v>13</v>
      </c>
      <c r="B394" s="20" t="s">
        <v>436</v>
      </c>
      <c r="C394" s="20" t="s">
        <v>14</v>
      </c>
      <c r="D394" s="8">
        <v>617</v>
      </c>
      <c r="E394" s="8">
        <v>604.4</v>
      </c>
      <c r="F394" s="8">
        <v>604.4</v>
      </c>
    </row>
    <row r="395" spans="1:6" ht="50.25" customHeight="1">
      <c r="A395" s="19" t="s">
        <v>15</v>
      </c>
      <c r="B395" s="20" t="s">
        <v>436</v>
      </c>
      <c r="C395" s="20">
        <v>240</v>
      </c>
      <c r="D395" s="8">
        <v>0</v>
      </c>
      <c r="E395" s="8">
        <v>12.6</v>
      </c>
      <c r="F395" s="8">
        <v>12.6</v>
      </c>
    </row>
    <row r="396" spans="1:6" ht="71.25" customHeight="1">
      <c r="A396" s="19" t="s">
        <v>548</v>
      </c>
      <c r="B396" s="20" t="s">
        <v>549</v>
      </c>
      <c r="C396" s="20" t="s">
        <v>0</v>
      </c>
      <c r="D396" s="8">
        <f>D397</f>
        <v>1375.8</v>
      </c>
      <c r="E396" s="8">
        <f t="shared" ref="E396:F396" si="193">E397</f>
        <v>0</v>
      </c>
      <c r="F396" s="8">
        <f t="shared" si="193"/>
        <v>0</v>
      </c>
    </row>
    <row r="397" spans="1:6" ht="50.25" customHeight="1">
      <c r="A397" s="19" t="s">
        <v>13</v>
      </c>
      <c r="B397" s="20" t="s">
        <v>549</v>
      </c>
      <c r="C397" s="20" t="s">
        <v>14</v>
      </c>
      <c r="D397" s="8">
        <v>1375.8</v>
      </c>
      <c r="E397" s="8">
        <v>0</v>
      </c>
      <c r="F397" s="8">
        <v>0</v>
      </c>
    </row>
    <row r="398" spans="1:6" ht="50.25" customHeight="1">
      <c r="A398" s="19" t="s">
        <v>187</v>
      </c>
      <c r="B398" s="20" t="s">
        <v>437</v>
      </c>
      <c r="C398" s="20" t="s">
        <v>0</v>
      </c>
      <c r="D398" s="8">
        <f>D399+D400</f>
        <v>96.199999999999989</v>
      </c>
      <c r="E398" s="8">
        <f t="shared" ref="E398:F398" si="194">E399+E400</f>
        <v>96.199999999999989</v>
      </c>
      <c r="F398" s="8">
        <f t="shared" si="194"/>
        <v>96.199999999999989</v>
      </c>
    </row>
    <row r="399" spans="1:6" ht="50.25" customHeight="1">
      <c r="A399" s="19" t="s">
        <v>13</v>
      </c>
      <c r="B399" s="20" t="s">
        <v>437</v>
      </c>
      <c r="C399" s="20" t="s">
        <v>14</v>
      </c>
      <c r="D399" s="8">
        <v>95.1</v>
      </c>
      <c r="E399" s="8">
        <v>95.1</v>
      </c>
      <c r="F399" s="8">
        <v>95.1</v>
      </c>
    </row>
    <row r="400" spans="1:6" ht="50.25" customHeight="1">
      <c r="A400" s="19" t="s">
        <v>15</v>
      </c>
      <c r="B400" s="20" t="s">
        <v>437</v>
      </c>
      <c r="C400" s="20">
        <v>240</v>
      </c>
      <c r="D400" s="8">
        <v>1.1000000000000001</v>
      </c>
      <c r="E400" s="8">
        <v>1.1000000000000001</v>
      </c>
      <c r="F400" s="8">
        <v>1.1000000000000001</v>
      </c>
    </row>
    <row r="401" spans="1:6" ht="48" customHeight="1">
      <c r="A401" s="26" t="s">
        <v>409</v>
      </c>
      <c r="B401" s="20" t="s">
        <v>408</v>
      </c>
      <c r="C401" s="16"/>
      <c r="D401" s="8">
        <f>D402</f>
        <v>2127.1999999999998</v>
      </c>
      <c r="E401" s="8">
        <f t="shared" ref="E401:F401" si="195">E402</f>
        <v>1558.4</v>
      </c>
      <c r="F401" s="8">
        <f t="shared" si="195"/>
        <v>1558.4</v>
      </c>
    </row>
    <row r="402" spans="1:6" ht="51.75" customHeight="1">
      <c r="A402" s="26" t="s">
        <v>13</v>
      </c>
      <c r="B402" s="20" t="s">
        <v>408</v>
      </c>
      <c r="C402" s="20">
        <v>120</v>
      </c>
      <c r="D402" s="8">
        <v>2127.1999999999998</v>
      </c>
      <c r="E402" s="8">
        <v>1558.4</v>
      </c>
      <c r="F402" s="8">
        <v>1558.4</v>
      </c>
    </row>
    <row r="403" spans="1:6" ht="71.25" customHeight="1">
      <c r="A403" s="26" t="s">
        <v>411</v>
      </c>
      <c r="B403" s="20" t="s">
        <v>410</v>
      </c>
      <c r="C403" s="16"/>
      <c r="D403" s="8">
        <f>D404</f>
        <v>75461.600000000006</v>
      </c>
      <c r="E403" s="8">
        <f t="shared" ref="E403:F403" si="196">E404</f>
        <v>49840.800000000003</v>
      </c>
      <c r="F403" s="8">
        <f t="shared" si="196"/>
        <v>49840.800000000003</v>
      </c>
    </row>
    <row r="404" spans="1:6" ht="51.75" customHeight="1">
      <c r="A404" s="26" t="s">
        <v>13</v>
      </c>
      <c r="B404" s="20" t="s">
        <v>410</v>
      </c>
      <c r="C404" s="20">
        <v>120</v>
      </c>
      <c r="D404" s="8">
        <v>75461.600000000006</v>
      </c>
      <c r="E404" s="8">
        <v>49840.800000000003</v>
      </c>
      <c r="F404" s="8">
        <v>49840.800000000003</v>
      </c>
    </row>
    <row r="405" spans="1:6" ht="63.75" customHeight="1">
      <c r="A405" s="2" t="s">
        <v>440</v>
      </c>
      <c r="B405" s="20" t="s">
        <v>27</v>
      </c>
      <c r="C405" s="20" t="s">
        <v>0</v>
      </c>
      <c r="D405" s="8">
        <f>D406+D407+D408</f>
        <v>6727.5</v>
      </c>
      <c r="E405" s="8">
        <f t="shared" ref="E405:F405" si="197">E406+E407+E408</f>
        <v>6147.5</v>
      </c>
      <c r="F405" s="8">
        <f t="shared" si="197"/>
        <v>6147.5</v>
      </c>
    </row>
    <row r="406" spans="1:6" ht="33.75" customHeight="1">
      <c r="A406" s="19" t="s">
        <v>10</v>
      </c>
      <c r="B406" s="20" t="s">
        <v>27</v>
      </c>
      <c r="C406" s="20" t="s">
        <v>11</v>
      </c>
      <c r="D406" s="8">
        <v>5262</v>
      </c>
      <c r="E406" s="8">
        <v>5082</v>
      </c>
      <c r="F406" s="8">
        <v>5082</v>
      </c>
    </row>
    <row r="407" spans="1:6" ht="49.5" customHeight="1">
      <c r="A407" s="19" t="s">
        <v>15</v>
      </c>
      <c r="B407" s="20" t="s">
        <v>27</v>
      </c>
      <c r="C407" s="20" t="s">
        <v>16</v>
      </c>
      <c r="D407" s="8">
        <v>1463.5</v>
      </c>
      <c r="E407" s="8">
        <v>1063.5</v>
      </c>
      <c r="F407" s="8">
        <v>1063.5</v>
      </c>
    </row>
    <row r="408" spans="1:6" ht="30.75" customHeight="1">
      <c r="A408" s="19" t="s">
        <v>29</v>
      </c>
      <c r="B408" s="20" t="s">
        <v>27</v>
      </c>
      <c r="C408" s="20">
        <v>850</v>
      </c>
      <c r="D408" s="8">
        <v>2</v>
      </c>
      <c r="E408" s="8">
        <v>2</v>
      </c>
      <c r="F408" s="8">
        <v>2</v>
      </c>
    </row>
    <row r="409" spans="1:6" ht="72" customHeight="1">
      <c r="A409" s="2" t="s">
        <v>441</v>
      </c>
      <c r="B409" s="20" t="s">
        <v>28</v>
      </c>
      <c r="C409" s="20" t="s">
        <v>0</v>
      </c>
      <c r="D409" s="8">
        <f>D410</f>
        <v>88.5</v>
      </c>
      <c r="E409" s="8">
        <f t="shared" ref="E409:F409" si="198">E410</f>
        <v>88.5</v>
      </c>
      <c r="F409" s="8">
        <f t="shared" si="198"/>
        <v>88.5</v>
      </c>
    </row>
    <row r="410" spans="1:6" ht="56.25" customHeight="1">
      <c r="A410" s="19" t="s">
        <v>15</v>
      </c>
      <c r="B410" s="20" t="s">
        <v>28</v>
      </c>
      <c r="C410" s="20" t="s">
        <v>16</v>
      </c>
      <c r="D410" s="8">
        <v>88.5</v>
      </c>
      <c r="E410" s="8">
        <v>88.5</v>
      </c>
      <c r="F410" s="8">
        <v>88.5</v>
      </c>
    </row>
    <row r="411" spans="1:6" ht="56.25" customHeight="1">
      <c r="A411" s="19" t="s">
        <v>291</v>
      </c>
      <c r="B411" s="20" t="s">
        <v>439</v>
      </c>
      <c r="C411" s="20" t="s">
        <v>0</v>
      </c>
      <c r="D411" s="8">
        <f>D412</f>
        <v>912</v>
      </c>
      <c r="E411" s="8">
        <f t="shared" ref="E411:F411" si="199">E412</f>
        <v>547.6</v>
      </c>
      <c r="F411" s="8">
        <f t="shared" si="199"/>
        <v>547.6</v>
      </c>
    </row>
    <row r="412" spans="1:6" ht="56.25" customHeight="1">
      <c r="A412" s="19" t="s">
        <v>13</v>
      </c>
      <c r="B412" s="20" t="s">
        <v>439</v>
      </c>
      <c r="C412" s="20" t="s">
        <v>14</v>
      </c>
      <c r="D412" s="8">
        <v>912</v>
      </c>
      <c r="E412" s="8">
        <v>547.6</v>
      </c>
      <c r="F412" s="8">
        <v>547.6</v>
      </c>
    </row>
    <row r="413" spans="1:6" ht="84.75" customHeight="1">
      <c r="A413" s="19" t="s">
        <v>237</v>
      </c>
      <c r="B413" s="20" t="s">
        <v>236</v>
      </c>
      <c r="C413" s="20"/>
      <c r="D413" s="8">
        <f>D414</f>
        <v>11417.7</v>
      </c>
      <c r="E413" s="8">
        <f t="shared" ref="E413:F413" si="200">E414</f>
        <v>10497.3</v>
      </c>
      <c r="F413" s="8">
        <f t="shared" si="200"/>
        <v>10497.3</v>
      </c>
    </row>
    <row r="414" spans="1:6" ht="102" customHeight="1">
      <c r="A414" s="2" t="s">
        <v>443</v>
      </c>
      <c r="B414" s="20" t="s">
        <v>442</v>
      </c>
      <c r="C414" s="20"/>
      <c r="D414" s="8">
        <f>D415</f>
        <v>11417.7</v>
      </c>
      <c r="E414" s="8">
        <f t="shared" ref="E414:F414" si="201">E415</f>
        <v>10497.3</v>
      </c>
      <c r="F414" s="8">
        <f t="shared" si="201"/>
        <v>10497.3</v>
      </c>
    </row>
    <row r="415" spans="1:6" ht="96" customHeight="1">
      <c r="A415" s="2" t="s">
        <v>444</v>
      </c>
      <c r="B415" s="20" t="s">
        <v>445</v>
      </c>
      <c r="C415" s="20" t="s">
        <v>0</v>
      </c>
      <c r="D415" s="8">
        <f>D416+D417+D418</f>
        <v>11417.7</v>
      </c>
      <c r="E415" s="8">
        <f t="shared" ref="E415:F415" si="202">E416+E417+E418</f>
        <v>10497.3</v>
      </c>
      <c r="F415" s="8">
        <f t="shared" si="202"/>
        <v>10497.3</v>
      </c>
    </row>
    <row r="416" spans="1:6" ht="33" customHeight="1">
      <c r="A416" s="19" t="s">
        <v>10</v>
      </c>
      <c r="B416" s="20" t="s">
        <v>445</v>
      </c>
      <c r="C416" s="20" t="s">
        <v>11</v>
      </c>
      <c r="D416" s="8">
        <v>10078.200000000001</v>
      </c>
      <c r="E416" s="8">
        <v>9107.7999999999993</v>
      </c>
      <c r="F416" s="8">
        <v>9107.7999999999993</v>
      </c>
    </row>
    <row r="417" spans="1:6" ht="54" customHeight="1">
      <c r="A417" s="19" t="s">
        <v>15</v>
      </c>
      <c r="B417" s="20" t="s">
        <v>445</v>
      </c>
      <c r="C417" s="20" t="s">
        <v>16</v>
      </c>
      <c r="D417" s="8">
        <v>1326.5</v>
      </c>
      <c r="E417" s="8">
        <v>1376.5</v>
      </c>
      <c r="F417" s="8">
        <v>1376.5</v>
      </c>
    </row>
    <row r="418" spans="1:6" ht="32.25" customHeight="1">
      <c r="A418" s="19" t="s">
        <v>29</v>
      </c>
      <c r="B418" s="20" t="s">
        <v>445</v>
      </c>
      <c r="C418" s="20" t="s">
        <v>30</v>
      </c>
      <c r="D418" s="8">
        <v>13</v>
      </c>
      <c r="E418" s="8">
        <v>13</v>
      </c>
      <c r="F418" s="8">
        <v>13</v>
      </c>
    </row>
    <row r="419" spans="1:6" ht="84.75" customHeight="1">
      <c r="A419" s="22" t="s">
        <v>504</v>
      </c>
      <c r="B419" s="23" t="s">
        <v>189</v>
      </c>
      <c r="C419" s="23" t="s">
        <v>0</v>
      </c>
      <c r="D419" s="9">
        <f>D420+D423</f>
        <v>346</v>
      </c>
      <c r="E419" s="9">
        <f t="shared" ref="E419:F419" si="203">E420+E423</f>
        <v>200</v>
      </c>
      <c r="F419" s="9">
        <f t="shared" si="203"/>
        <v>200</v>
      </c>
    </row>
    <row r="420" spans="1:6" ht="53.45" customHeight="1">
      <c r="A420" s="19" t="s">
        <v>190</v>
      </c>
      <c r="B420" s="20" t="s">
        <v>355</v>
      </c>
      <c r="C420" s="20" t="s">
        <v>0</v>
      </c>
      <c r="D420" s="8">
        <f>D421</f>
        <v>346</v>
      </c>
      <c r="E420" s="8">
        <f t="shared" ref="E420:F420" si="204">E421</f>
        <v>200</v>
      </c>
      <c r="F420" s="8">
        <f t="shared" si="204"/>
        <v>200</v>
      </c>
    </row>
    <row r="421" spans="1:6" ht="131.25" customHeight="1">
      <c r="A421" s="19" t="s">
        <v>356</v>
      </c>
      <c r="B421" s="20" t="s">
        <v>357</v>
      </c>
      <c r="C421" s="20" t="s">
        <v>0</v>
      </c>
      <c r="D421" s="8">
        <f>D422</f>
        <v>346</v>
      </c>
      <c r="E421" s="8">
        <f t="shared" ref="E421:F421" si="205">E422</f>
        <v>200</v>
      </c>
      <c r="F421" s="8">
        <f t="shared" si="205"/>
        <v>200</v>
      </c>
    </row>
    <row r="422" spans="1:6" ht="53.45" customHeight="1">
      <c r="A422" s="19" t="s">
        <v>15</v>
      </c>
      <c r="B422" s="20" t="s">
        <v>357</v>
      </c>
      <c r="C422" s="20" t="s">
        <v>16</v>
      </c>
      <c r="D422" s="8">
        <v>346</v>
      </c>
      <c r="E422" s="8">
        <v>200</v>
      </c>
      <c r="F422" s="8">
        <v>200</v>
      </c>
    </row>
    <row r="423" spans="1:6" ht="0.75" customHeight="1">
      <c r="A423" s="19" t="s">
        <v>358</v>
      </c>
      <c r="B423" s="20" t="s">
        <v>191</v>
      </c>
      <c r="C423" s="20" t="s">
        <v>0</v>
      </c>
      <c r="D423" s="8">
        <f>D425</f>
        <v>0</v>
      </c>
      <c r="E423" s="8">
        <f t="shared" ref="E423:F423" si="206">E425</f>
        <v>0</v>
      </c>
      <c r="F423" s="8">
        <f t="shared" si="206"/>
        <v>0</v>
      </c>
    </row>
    <row r="424" spans="1:6" ht="36" hidden="1" customHeight="1">
      <c r="A424" s="19" t="s">
        <v>360</v>
      </c>
      <c r="B424" s="20" t="s">
        <v>359</v>
      </c>
      <c r="C424" s="20"/>
      <c r="D424" s="8">
        <f>D425</f>
        <v>0</v>
      </c>
      <c r="E424" s="8">
        <f t="shared" ref="E424:F424" si="207">E425</f>
        <v>0</v>
      </c>
      <c r="F424" s="8">
        <f t="shared" si="207"/>
        <v>0</v>
      </c>
    </row>
    <row r="425" spans="1:6" ht="18.75" hidden="1" customHeight="1">
      <c r="A425" s="19" t="s">
        <v>361</v>
      </c>
      <c r="B425" s="20" t="s">
        <v>362</v>
      </c>
      <c r="C425" s="20" t="s">
        <v>0</v>
      </c>
      <c r="D425" s="8">
        <f>D426</f>
        <v>0</v>
      </c>
      <c r="E425" s="8">
        <f t="shared" ref="E425:F425" si="208">E426</f>
        <v>0</v>
      </c>
      <c r="F425" s="8">
        <f t="shared" si="208"/>
        <v>0</v>
      </c>
    </row>
    <row r="426" spans="1:6" ht="81.75" hidden="1" customHeight="1">
      <c r="A426" s="19" t="s">
        <v>25</v>
      </c>
      <c r="B426" s="20" t="s">
        <v>362</v>
      </c>
      <c r="C426" s="20" t="s">
        <v>26</v>
      </c>
      <c r="D426" s="8">
        <v>0</v>
      </c>
      <c r="E426" s="8">
        <v>0</v>
      </c>
      <c r="F426" s="8">
        <v>0</v>
      </c>
    </row>
    <row r="427" spans="1:6" ht="36.6" customHeight="1">
      <c r="A427" s="22" t="s">
        <v>192</v>
      </c>
      <c r="B427" s="23" t="s">
        <v>193</v>
      </c>
      <c r="C427" s="23" t="s">
        <v>0</v>
      </c>
      <c r="D427" s="9">
        <f>D428</f>
        <v>240</v>
      </c>
      <c r="E427" s="9">
        <f t="shared" ref="E427:F427" si="209">E428</f>
        <v>240</v>
      </c>
      <c r="F427" s="9">
        <f t="shared" si="209"/>
        <v>240</v>
      </c>
    </row>
    <row r="428" spans="1:6" ht="36.6" customHeight="1">
      <c r="A428" s="19" t="s">
        <v>194</v>
      </c>
      <c r="B428" s="20" t="s">
        <v>195</v>
      </c>
      <c r="C428" s="20" t="s">
        <v>0</v>
      </c>
      <c r="D428" s="8">
        <f>D429</f>
        <v>240</v>
      </c>
      <c r="E428" s="8">
        <f t="shared" ref="E428:F428" si="210">E429</f>
        <v>240</v>
      </c>
      <c r="F428" s="8">
        <f t="shared" si="210"/>
        <v>240</v>
      </c>
    </row>
    <row r="429" spans="1:6" ht="82.5" customHeight="1">
      <c r="A429" s="2" t="s">
        <v>405</v>
      </c>
      <c r="B429" s="20" t="s">
        <v>404</v>
      </c>
      <c r="C429" s="20" t="s">
        <v>0</v>
      </c>
      <c r="D429" s="8">
        <f>D430</f>
        <v>240</v>
      </c>
      <c r="E429" s="8">
        <f t="shared" ref="E429:F429" si="211">E430</f>
        <v>240</v>
      </c>
      <c r="F429" s="8">
        <f t="shared" si="211"/>
        <v>240</v>
      </c>
    </row>
    <row r="430" spans="1:6" ht="18.95" customHeight="1">
      <c r="A430" s="19" t="s">
        <v>8</v>
      </c>
      <c r="B430" s="20" t="s">
        <v>404</v>
      </c>
      <c r="C430" s="20" t="s">
        <v>9</v>
      </c>
      <c r="D430" s="8">
        <v>240</v>
      </c>
      <c r="E430" s="8">
        <v>240</v>
      </c>
      <c r="F430" s="8">
        <v>240</v>
      </c>
    </row>
    <row r="431" spans="1:6" ht="79.5" customHeight="1">
      <c r="A431" s="22" t="s">
        <v>505</v>
      </c>
      <c r="B431" s="23" t="s">
        <v>196</v>
      </c>
      <c r="C431" s="23" t="s">
        <v>0</v>
      </c>
      <c r="D431" s="9">
        <f>D432</f>
        <v>1935.7</v>
      </c>
      <c r="E431" s="9">
        <f t="shared" ref="E431:F431" si="212">E432</f>
        <v>3850</v>
      </c>
      <c r="F431" s="9">
        <f t="shared" si="212"/>
        <v>3900</v>
      </c>
    </row>
    <row r="432" spans="1:6" ht="48.75" customHeight="1">
      <c r="A432" s="19" t="s">
        <v>446</v>
      </c>
      <c r="B432" s="20" t="s">
        <v>197</v>
      </c>
      <c r="C432" s="20" t="s">
        <v>0</v>
      </c>
      <c r="D432" s="8">
        <f>D433+D437+D435</f>
        <v>1935.7</v>
      </c>
      <c r="E432" s="8">
        <f t="shared" ref="E432:F432" si="213">E433+E437+E435</f>
        <v>3850</v>
      </c>
      <c r="F432" s="8">
        <f t="shared" si="213"/>
        <v>3900</v>
      </c>
    </row>
    <row r="433" spans="1:6" ht="53.45" customHeight="1">
      <c r="A433" s="19" t="s">
        <v>266</v>
      </c>
      <c r="B433" s="20" t="s">
        <v>198</v>
      </c>
      <c r="C433" s="20" t="s">
        <v>0</v>
      </c>
      <c r="D433" s="8">
        <f>D434</f>
        <v>669</v>
      </c>
      <c r="E433" s="8">
        <f t="shared" ref="E433:F433" si="214">E434</f>
        <v>2000</v>
      </c>
      <c r="F433" s="8">
        <f t="shared" si="214"/>
        <v>2000</v>
      </c>
    </row>
    <row r="434" spans="1:6" ht="36.6" customHeight="1">
      <c r="A434" s="19" t="s">
        <v>29</v>
      </c>
      <c r="B434" s="20" t="s">
        <v>198</v>
      </c>
      <c r="C434" s="20" t="s">
        <v>30</v>
      </c>
      <c r="D434" s="8">
        <v>669</v>
      </c>
      <c r="E434" s="8">
        <v>2000</v>
      </c>
      <c r="F434" s="8">
        <v>2000</v>
      </c>
    </row>
    <row r="435" spans="1:6" ht="36.6" customHeight="1">
      <c r="A435" s="2" t="s">
        <v>466</v>
      </c>
      <c r="B435" s="20" t="s">
        <v>465</v>
      </c>
      <c r="C435" s="20" t="s">
        <v>0</v>
      </c>
      <c r="D435" s="8">
        <f>D436</f>
        <v>0</v>
      </c>
      <c r="E435" s="8">
        <f t="shared" ref="E435:F435" si="215">E436</f>
        <v>300</v>
      </c>
      <c r="F435" s="8">
        <f t="shared" si="215"/>
        <v>300</v>
      </c>
    </row>
    <row r="436" spans="1:6" ht="49.5" customHeight="1">
      <c r="A436" s="19" t="s">
        <v>15</v>
      </c>
      <c r="B436" s="20" t="s">
        <v>465</v>
      </c>
      <c r="C436" s="20">
        <v>240</v>
      </c>
      <c r="D436" s="8">
        <v>0</v>
      </c>
      <c r="E436" s="8">
        <v>300</v>
      </c>
      <c r="F436" s="8">
        <v>300</v>
      </c>
    </row>
    <row r="437" spans="1:6" ht="25.5" customHeight="1">
      <c r="A437" s="19" t="s">
        <v>520</v>
      </c>
      <c r="B437" s="20" t="s">
        <v>199</v>
      </c>
      <c r="C437" s="20" t="s">
        <v>0</v>
      </c>
      <c r="D437" s="8">
        <f>D438</f>
        <v>1266.7</v>
      </c>
      <c r="E437" s="8">
        <f t="shared" ref="E437:F437" si="216">E438</f>
        <v>1550</v>
      </c>
      <c r="F437" s="8">
        <f t="shared" si="216"/>
        <v>1600</v>
      </c>
    </row>
    <row r="438" spans="1:6" ht="53.45" customHeight="1">
      <c r="A438" s="19" t="s">
        <v>15</v>
      </c>
      <c r="B438" s="20" t="s">
        <v>199</v>
      </c>
      <c r="C438" s="20" t="s">
        <v>16</v>
      </c>
      <c r="D438" s="8">
        <v>1266.7</v>
      </c>
      <c r="E438" s="8">
        <v>1550</v>
      </c>
      <c r="F438" s="8">
        <v>1600</v>
      </c>
    </row>
    <row r="439" spans="1:6" ht="36.6" customHeight="1">
      <c r="A439" s="22" t="s">
        <v>200</v>
      </c>
      <c r="B439" s="23" t="s">
        <v>201</v>
      </c>
      <c r="C439" s="23" t="s">
        <v>0</v>
      </c>
      <c r="D439" s="9">
        <f>D440</f>
        <v>3000</v>
      </c>
      <c r="E439" s="9">
        <f t="shared" ref="E439:F441" si="217">E440</f>
        <v>3000</v>
      </c>
      <c r="F439" s="9">
        <f t="shared" si="217"/>
        <v>3000</v>
      </c>
    </row>
    <row r="440" spans="1:6" ht="36.6" customHeight="1">
      <c r="A440" s="19" t="s">
        <v>202</v>
      </c>
      <c r="B440" s="20" t="s">
        <v>203</v>
      </c>
      <c r="C440" s="20" t="s">
        <v>0</v>
      </c>
      <c r="D440" s="8">
        <f>D441</f>
        <v>3000</v>
      </c>
      <c r="E440" s="8">
        <f t="shared" si="217"/>
        <v>3000</v>
      </c>
      <c r="F440" s="8">
        <f t="shared" si="217"/>
        <v>3000</v>
      </c>
    </row>
    <row r="441" spans="1:6" ht="132.4" customHeight="1">
      <c r="A441" s="19" t="s">
        <v>204</v>
      </c>
      <c r="B441" s="20" t="s">
        <v>205</v>
      </c>
      <c r="C441" s="20" t="s">
        <v>0</v>
      </c>
      <c r="D441" s="8">
        <f>D442</f>
        <v>3000</v>
      </c>
      <c r="E441" s="8">
        <f t="shared" si="217"/>
        <v>3000</v>
      </c>
      <c r="F441" s="8">
        <f t="shared" si="217"/>
        <v>3000</v>
      </c>
    </row>
    <row r="442" spans="1:6" ht="53.45" customHeight="1">
      <c r="A442" s="19" t="s">
        <v>15</v>
      </c>
      <c r="B442" s="20" t="s">
        <v>205</v>
      </c>
      <c r="C442" s="20" t="s">
        <v>16</v>
      </c>
      <c r="D442" s="8">
        <v>3000</v>
      </c>
      <c r="E442" s="8">
        <v>3000</v>
      </c>
      <c r="F442" s="8">
        <v>3000</v>
      </c>
    </row>
    <row r="443" spans="1:6" ht="66.75" customHeight="1">
      <c r="A443" s="22" t="s">
        <v>347</v>
      </c>
      <c r="B443" s="23" t="s">
        <v>206</v>
      </c>
      <c r="C443" s="23" t="s">
        <v>0</v>
      </c>
      <c r="D443" s="9">
        <f>D444+D447</f>
        <v>15</v>
      </c>
      <c r="E443" s="9">
        <f t="shared" ref="E443:F443" si="218">E444+E447</f>
        <v>15</v>
      </c>
      <c r="F443" s="9">
        <f t="shared" si="218"/>
        <v>95651.9</v>
      </c>
    </row>
    <row r="444" spans="1:6" ht="84.75" customHeight="1">
      <c r="A444" s="19" t="s">
        <v>207</v>
      </c>
      <c r="B444" s="20" t="s">
        <v>208</v>
      </c>
      <c r="C444" s="20" t="s">
        <v>0</v>
      </c>
      <c r="D444" s="8">
        <f>D445</f>
        <v>15</v>
      </c>
      <c r="E444" s="8">
        <f t="shared" ref="E444:F444" si="219">E445</f>
        <v>15</v>
      </c>
      <c r="F444" s="8">
        <f t="shared" si="219"/>
        <v>15</v>
      </c>
    </row>
    <row r="445" spans="1:6" ht="84.75" customHeight="1">
      <c r="A445" s="19" t="s">
        <v>348</v>
      </c>
      <c r="B445" s="20" t="s">
        <v>209</v>
      </c>
      <c r="C445" s="20" t="s">
        <v>0</v>
      </c>
      <c r="D445" s="8">
        <f>D446</f>
        <v>15</v>
      </c>
      <c r="E445" s="8">
        <f t="shared" ref="E445:F445" si="220">E446</f>
        <v>15</v>
      </c>
      <c r="F445" s="8">
        <f t="shared" si="220"/>
        <v>15</v>
      </c>
    </row>
    <row r="446" spans="1:6" ht="51" customHeight="1">
      <c r="A446" s="19" t="s">
        <v>15</v>
      </c>
      <c r="B446" s="20" t="s">
        <v>209</v>
      </c>
      <c r="C446" s="20" t="s">
        <v>16</v>
      </c>
      <c r="D446" s="8">
        <v>15</v>
      </c>
      <c r="E446" s="8">
        <v>15</v>
      </c>
      <c r="F446" s="8">
        <v>15</v>
      </c>
    </row>
    <row r="447" spans="1:6" ht="51" customHeight="1">
      <c r="A447" s="19" t="s">
        <v>557</v>
      </c>
      <c r="B447" s="20" t="s">
        <v>528</v>
      </c>
      <c r="C447" s="20" t="s">
        <v>0</v>
      </c>
      <c r="D447" s="8">
        <f>D448</f>
        <v>0</v>
      </c>
      <c r="E447" s="8">
        <f t="shared" ref="E447:F447" si="221">E448</f>
        <v>0</v>
      </c>
      <c r="F447" s="8">
        <f t="shared" si="221"/>
        <v>95636.9</v>
      </c>
    </row>
    <row r="448" spans="1:6" ht="51" customHeight="1">
      <c r="A448" s="19" t="s">
        <v>529</v>
      </c>
      <c r="B448" s="20" t="s">
        <v>530</v>
      </c>
      <c r="C448" s="20" t="s">
        <v>0</v>
      </c>
      <c r="D448" s="8">
        <f>D449</f>
        <v>0</v>
      </c>
      <c r="E448" s="8">
        <f t="shared" ref="E448:F448" si="222">E449</f>
        <v>0</v>
      </c>
      <c r="F448" s="8">
        <f t="shared" si="222"/>
        <v>95636.9</v>
      </c>
    </row>
    <row r="449" spans="1:6" ht="51" customHeight="1">
      <c r="A449" s="19" t="s">
        <v>15</v>
      </c>
      <c r="B449" s="20" t="s">
        <v>530</v>
      </c>
      <c r="C449" s="20" t="s">
        <v>16</v>
      </c>
      <c r="D449" s="8">
        <v>0</v>
      </c>
      <c r="E449" s="8">
        <v>0</v>
      </c>
      <c r="F449" s="8">
        <v>95636.9</v>
      </c>
    </row>
    <row r="450" spans="1:6" ht="129" customHeight="1">
      <c r="A450" s="22" t="s">
        <v>344</v>
      </c>
      <c r="B450" s="23" t="s">
        <v>210</v>
      </c>
      <c r="C450" s="23" t="s">
        <v>0</v>
      </c>
      <c r="D450" s="9">
        <f>D451</f>
        <v>1180.3</v>
      </c>
      <c r="E450" s="9">
        <f t="shared" ref="E450:F451" si="223">E451</f>
        <v>1300</v>
      </c>
      <c r="F450" s="9">
        <f t="shared" si="223"/>
        <v>1300</v>
      </c>
    </row>
    <row r="451" spans="1:6" ht="116.85" customHeight="1">
      <c r="A451" s="19" t="s">
        <v>345</v>
      </c>
      <c r="B451" s="20" t="s">
        <v>211</v>
      </c>
      <c r="C451" s="20" t="s">
        <v>0</v>
      </c>
      <c r="D451" s="8">
        <f>D452</f>
        <v>1180.3</v>
      </c>
      <c r="E451" s="8">
        <f t="shared" si="223"/>
        <v>1300</v>
      </c>
      <c r="F451" s="8">
        <f t="shared" si="223"/>
        <v>1300</v>
      </c>
    </row>
    <row r="452" spans="1:6" ht="81.75" customHeight="1">
      <c r="A452" s="19" t="s">
        <v>346</v>
      </c>
      <c r="B452" s="20" t="s">
        <v>212</v>
      </c>
      <c r="C452" s="20" t="s">
        <v>0</v>
      </c>
      <c r="D452" s="8">
        <f>D453+D454+D455</f>
        <v>1180.3</v>
      </c>
      <c r="E452" s="8">
        <f t="shared" ref="E452:F452" si="224">E453+E454+E455</f>
        <v>1300</v>
      </c>
      <c r="F452" s="8">
        <f t="shared" si="224"/>
        <v>1300</v>
      </c>
    </row>
    <row r="453" spans="1:6" ht="53.45" customHeight="1">
      <c r="A453" s="19" t="s">
        <v>15</v>
      </c>
      <c r="B453" s="20" t="s">
        <v>212</v>
      </c>
      <c r="C453" s="20" t="s">
        <v>16</v>
      </c>
      <c r="D453" s="8">
        <v>300.8</v>
      </c>
      <c r="E453" s="8">
        <v>250</v>
      </c>
      <c r="F453" s="8">
        <v>250</v>
      </c>
    </row>
    <row r="454" spans="1:6" ht="53.45" customHeight="1">
      <c r="A454" s="19" t="s">
        <v>128</v>
      </c>
      <c r="B454" s="20" t="s">
        <v>212</v>
      </c>
      <c r="C454" s="20">
        <v>320</v>
      </c>
      <c r="D454" s="8">
        <v>879</v>
      </c>
      <c r="E454" s="8">
        <v>1043.5</v>
      </c>
      <c r="F454" s="8">
        <v>1043.5</v>
      </c>
    </row>
    <row r="455" spans="1:6" ht="22.5" customHeight="1">
      <c r="A455" s="19" t="s">
        <v>245</v>
      </c>
      <c r="B455" s="20" t="s">
        <v>212</v>
      </c>
      <c r="C455" s="20">
        <v>350</v>
      </c>
      <c r="D455" s="8">
        <v>0.5</v>
      </c>
      <c r="E455" s="8">
        <v>6.5</v>
      </c>
      <c r="F455" s="8">
        <v>6.5</v>
      </c>
    </row>
    <row r="456" spans="1:6" ht="82.5" customHeight="1">
      <c r="A456" s="22" t="s">
        <v>342</v>
      </c>
      <c r="B456" s="23" t="s">
        <v>267</v>
      </c>
      <c r="C456" s="23" t="s">
        <v>0</v>
      </c>
      <c r="D456" s="9">
        <f>D457</f>
        <v>222</v>
      </c>
      <c r="E456" s="9">
        <f t="shared" ref="E456:F456" si="225">E457</f>
        <v>400</v>
      </c>
      <c r="F456" s="9">
        <f t="shared" si="225"/>
        <v>400</v>
      </c>
    </row>
    <row r="457" spans="1:6" ht="36.6" customHeight="1">
      <c r="A457" s="19" t="s">
        <v>213</v>
      </c>
      <c r="B457" s="20" t="s">
        <v>268</v>
      </c>
      <c r="C457" s="20" t="s">
        <v>0</v>
      </c>
      <c r="D457" s="8">
        <f>D458</f>
        <v>222</v>
      </c>
      <c r="E457" s="8">
        <f t="shared" ref="E457:F457" si="226">E458</f>
        <v>400</v>
      </c>
      <c r="F457" s="8">
        <f t="shared" si="226"/>
        <v>400</v>
      </c>
    </row>
    <row r="458" spans="1:6" ht="51" customHeight="1">
      <c r="A458" s="19" t="s">
        <v>343</v>
      </c>
      <c r="B458" s="20" t="s">
        <v>269</v>
      </c>
      <c r="C458" s="20" t="s">
        <v>0</v>
      </c>
      <c r="D458" s="8">
        <f>D459+D460</f>
        <v>222</v>
      </c>
      <c r="E458" s="8">
        <f t="shared" ref="E458:F458" si="227">E459+E460</f>
        <v>400</v>
      </c>
      <c r="F458" s="8">
        <f t="shared" si="227"/>
        <v>400</v>
      </c>
    </row>
    <row r="459" spans="1:6" ht="53.45" customHeight="1">
      <c r="A459" s="19" t="s">
        <v>15</v>
      </c>
      <c r="B459" s="20" t="s">
        <v>269</v>
      </c>
      <c r="C459" s="20" t="s">
        <v>16</v>
      </c>
      <c r="D459" s="8">
        <v>222</v>
      </c>
      <c r="E459" s="8">
        <v>370</v>
      </c>
      <c r="F459" s="8">
        <v>370</v>
      </c>
    </row>
    <row r="460" spans="1:6" ht="16.5" customHeight="1">
      <c r="A460" s="19" t="s">
        <v>245</v>
      </c>
      <c r="B460" s="20" t="s">
        <v>269</v>
      </c>
      <c r="C460" s="20">
        <v>350</v>
      </c>
      <c r="D460" s="8">
        <v>0</v>
      </c>
      <c r="E460" s="8">
        <v>30</v>
      </c>
      <c r="F460" s="8">
        <v>30</v>
      </c>
    </row>
    <row r="461" spans="1:6" ht="18.95" customHeight="1">
      <c r="A461" s="22" t="s">
        <v>214</v>
      </c>
      <c r="B461" s="23" t="s">
        <v>215</v>
      </c>
      <c r="C461" s="23" t="s">
        <v>0</v>
      </c>
      <c r="D461" s="9">
        <f>D462</f>
        <v>6975</v>
      </c>
      <c r="E461" s="9">
        <f t="shared" ref="E461:F461" si="228">E462</f>
        <v>6162.7</v>
      </c>
      <c r="F461" s="9">
        <f t="shared" si="228"/>
        <v>6163.0999999999995</v>
      </c>
    </row>
    <row r="462" spans="1:6" ht="18.95" customHeight="1">
      <c r="A462" s="19" t="s">
        <v>216</v>
      </c>
      <c r="B462" s="20" t="s">
        <v>217</v>
      </c>
      <c r="C462" s="20" t="s">
        <v>0</v>
      </c>
      <c r="D462" s="8">
        <f>D463+D465+D467+D470+D473+D476+D478+D482+D480+D489</f>
        <v>6975</v>
      </c>
      <c r="E462" s="8">
        <f t="shared" ref="E462:F462" si="229">E463+E465+E467+E470+E473+E476+E478+E482+E480+E489</f>
        <v>6162.7</v>
      </c>
      <c r="F462" s="8">
        <f t="shared" si="229"/>
        <v>6163.0999999999995</v>
      </c>
    </row>
    <row r="463" spans="1:6" ht="101.1" customHeight="1">
      <c r="A463" s="19" t="s">
        <v>218</v>
      </c>
      <c r="B463" s="20" t="s">
        <v>219</v>
      </c>
      <c r="C463" s="20" t="s">
        <v>0</v>
      </c>
      <c r="D463" s="8">
        <f>D464</f>
        <v>1.4</v>
      </c>
      <c r="E463" s="8">
        <f t="shared" ref="E463:F463" si="230">E464</f>
        <v>1.4</v>
      </c>
      <c r="F463" s="8">
        <f t="shared" si="230"/>
        <v>1.8</v>
      </c>
    </row>
    <row r="464" spans="1:6" ht="51.75" customHeight="1">
      <c r="A464" s="19" t="s">
        <v>15</v>
      </c>
      <c r="B464" s="20" t="s">
        <v>219</v>
      </c>
      <c r="C464" s="20" t="s">
        <v>16</v>
      </c>
      <c r="D464" s="8">
        <v>1.4</v>
      </c>
      <c r="E464" s="8">
        <v>1.4</v>
      </c>
      <c r="F464" s="8">
        <v>1.8</v>
      </c>
    </row>
    <row r="465" spans="1:6" ht="87.75" customHeight="1">
      <c r="A465" s="19" t="s">
        <v>335</v>
      </c>
      <c r="B465" s="20" t="s">
        <v>334</v>
      </c>
      <c r="C465" s="20" t="s">
        <v>0</v>
      </c>
      <c r="D465" s="8">
        <f>D466</f>
        <v>1872.1</v>
      </c>
      <c r="E465" s="8">
        <f t="shared" ref="E465:F465" si="231">E466</f>
        <v>1473.4</v>
      </c>
      <c r="F465" s="8">
        <f t="shared" si="231"/>
        <v>1473.4</v>
      </c>
    </row>
    <row r="466" spans="1:6" ht="53.45" customHeight="1">
      <c r="A466" s="19" t="s">
        <v>13</v>
      </c>
      <c r="B466" s="20" t="s">
        <v>334</v>
      </c>
      <c r="C466" s="20" t="s">
        <v>14</v>
      </c>
      <c r="D466" s="8">
        <v>1872.1</v>
      </c>
      <c r="E466" s="8">
        <v>1473.4</v>
      </c>
      <c r="F466" s="8">
        <v>1473.4</v>
      </c>
    </row>
    <row r="467" spans="1:6" ht="85.5" customHeight="1">
      <c r="A467" s="19" t="s">
        <v>337</v>
      </c>
      <c r="B467" s="20" t="s">
        <v>336</v>
      </c>
      <c r="C467" s="20"/>
      <c r="D467" s="8">
        <f>D468+D469</f>
        <v>2758.5</v>
      </c>
      <c r="E467" s="8">
        <f t="shared" ref="E467:F467" si="232">E468+E469</f>
        <v>2163.6999999999998</v>
      </c>
      <c r="F467" s="8">
        <f t="shared" si="232"/>
        <v>2163.6999999999998</v>
      </c>
    </row>
    <row r="468" spans="1:6" ht="47.25" customHeight="1">
      <c r="A468" s="19" t="s">
        <v>13</v>
      </c>
      <c r="B468" s="20" t="s">
        <v>336</v>
      </c>
      <c r="C468" s="20">
        <v>120</v>
      </c>
      <c r="D468" s="8">
        <v>2708.5</v>
      </c>
      <c r="E468" s="8">
        <v>2113.6999999999998</v>
      </c>
      <c r="F468" s="8">
        <v>2113.6999999999998</v>
      </c>
    </row>
    <row r="469" spans="1:6" ht="60.75" customHeight="1">
      <c r="A469" s="19" t="s">
        <v>15</v>
      </c>
      <c r="B469" s="20" t="s">
        <v>336</v>
      </c>
      <c r="C469" s="20">
        <v>240</v>
      </c>
      <c r="D469" s="8">
        <v>50</v>
      </c>
      <c r="E469" s="8">
        <v>50</v>
      </c>
      <c r="F469" s="8">
        <v>50</v>
      </c>
    </row>
    <row r="470" spans="1:6" ht="82.5" customHeight="1">
      <c r="A470" s="19" t="s">
        <v>341</v>
      </c>
      <c r="B470" s="20" t="s">
        <v>340</v>
      </c>
      <c r="C470" s="20"/>
      <c r="D470" s="8">
        <f>D471+D472</f>
        <v>1182</v>
      </c>
      <c r="E470" s="8">
        <f t="shared" ref="E470:F470" si="233">E471+E472</f>
        <v>860.2</v>
      </c>
      <c r="F470" s="8">
        <f t="shared" si="233"/>
        <v>860.2</v>
      </c>
    </row>
    <row r="471" spans="1:6" ht="60.75" customHeight="1">
      <c r="A471" s="19" t="s">
        <v>13</v>
      </c>
      <c r="B471" s="20" t="s">
        <v>340</v>
      </c>
      <c r="C471" s="20">
        <v>120</v>
      </c>
      <c r="D471" s="8">
        <v>1175</v>
      </c>
      <c r="E471" s="8">
        <v>853.2</v>
      </c>
      <c r="F471" s="8">
        <v>853.2</v>
      </c>
    </row>
    <row r="472" spans="1:6" ht="60.75" customHeight="1">
      <c r="A472" s="19" t="s">
        <v>15</v>
      </c>
      <c r="B472" s="20" t="s">
        <v>340</v>
      </c>
      <c r="C472" s="20">
        <v>240</v>
      </c>
      <c r="D472" s="8">
        <v>7</v>
      </c>
      <c r="E472" s="8">
        <v>7</v>
      </c>
      <c r="F472" s="8">
        <v>7</v>
      </c>
    </row>
    <row r="473" spans="1:6" ht="53.45" customHeight="1">
      <c r="A473" s="19" t="s">
        <v>220</v>
      </c>
      <c r="B473" s="20" t="s">
        <v>221</v>
      </c>
      <c r="C473" s="20" t="s">
        <v>0</v>
      </c>
      <c r="D473" s="8">
        <f>D474+D475</f>
        <v>246</v>
      </c>
      <c r="E473" s="8">
        <f t="shared" ref="E473:F473" si="234">E474+E475</f>
        <v>249</v>
      </c>
      <c r="F473" s="8">
        <f t="shared" si="234"/>
        <v>249</v>
      </c>
    </row>
    <row r="474" spans="1:6" ht="53.45" customHeight="1">
      <c r="A474" s="19" t="s">
        <v>15</v>
      </c>
      <c r="B474" s="20" t="s">
        <v>221</v>
      </c>
      <c r="C474" s="20" t="s">
        <v>16</v>
      </c>
      <c r="D474" s="8">
        <v>246</v>
      </c>
      <c r="E474" s="8">
        <v>249</v>
      </c>
      <c r="F474" s="8">
        <v>249</v>
      </c>
    </row>
    <row r="475" spans="1:6" ht="18" customHeight="1">
      <c r="A475" s="19" t="s">
        <v>521</v>
      </c>
      <c r="B475" s="20" t="s">
        <v>221</v>
      </c>
      <c r="C475" s="20">
        <v>830</v>
      </c>
      <c r="D475" s="8">
        <v>0</v>
      </c>
      <c r="E475" s="8">
        <v>0</v>
      </c>
      <c r="F475" s="8">
        <v>0</v>
      </c>
    </row>
    <row r="476" spans="1:6" ht="79.5" customHeight="1">
      <c r="A476" s="19" t="s">
        <v>338</v>
      </c>
      <c r="B476" s="20" t="s">
        <v>222</v>
      </c>
      <c r="C476" s="20" t="s">
        <v>0</v>
      </c>
      <c r="D476" s="8">
        <f>D477</f>
        <v>15</v>
      </c>
      <c r="E476" s="8">
        <f t="shared" ref="E476:F476" si="235">E477</f>
        <v>15</v>
      </c>
      <c r="F476" s="8">
        <f t="shared" si="235"/>
        <v>15</v>
      </c>
    </row>
    <row r="477" spans="1:6" ht="35.25" customHeight="1">
      <c r="A477" s="19" t="s">
        <v>223</v>
      </c>
      <c r="B477" s="20" t="s">
        <v>222</v>
      </c>
      <c r="C477" s="20" t="s">
        <v>224</v>
      </c>
      <c r="D477" s="8">
        <v>15</v>
      </c>
      <c r="E477" s="8">
        <v>15</v>
      </c>
      <c r="F477" s="8">
        <v>15</v>
      </c>
    </row>
    <row r="478" spans="1:6" ht="36.6" customHeight="1">
      <c r="A478" s="19" t="s">
        <v>339</v>
      </c>
      <c r="B478" s="20" t="s">
        <v>225</v>
      </c>
      <c r="C478" s="20" t="s">
        <v>0</v>
      </c>
      <c r="D478" s="8">
        <f>D479</f>
        <v>900</v>
      </c>
      <c r="E478" s="8">
        <f t="shared" ref="E478:F478" si="236">E479</f>
        <v>1400</v>
      </c>
      <c r="F478" s="8">
        <f t="shared" si="236"/>
        <v>1400</v>
      </c>
    </row>
    <row r="479" spans="1:6" ht="18" customHeight="1">
      <c r="A479" s="19" t="s">
        <v>226</v>
      </c>
      <c r="B479" s="20" t="s">
        <v>225</v>
      </c>
      <c r="C479" s="20" t="s">
        <v>227</v>
      </c>
      <c r="D479" s="8">
        <v>900</v>
      </c>
      <c r="E479" s="8">
        <v>1400</v>
      </c>
      <c r="F479" s="8">
        <v>1400</v>
      </c>
    </row>
    <row r="480" spans="1:6" ht="18.75" hidden="1" customHeight="1">
      <c r="A480" s="19" t="s">
        <v>239</v>
      </c>
      <c r="B480" s="20" t="s">
        <v>238</v>
      </c>
      <c r="C480" s="20" t="s">
        <v>0</v>
      </c>
      <c r="D480" s="8">
        <f>D481</f>
        <v>0</v>
      </c>
      <c r="E480" s="8">
        <f t="shared" ref="E480:F480" si="237">E481</f>
        <v>0</v>
      </c>
      <c r="F480" s="8">
        <f t="shared" si="237"/>
        <v>0</v>
      </c>
    </row>
    <row r="481" spans="1:6" ht="16.5" hidden="1" customHeight="1">
      <c r="A481" s="19" t="s">
        <v>226</v>
      </c>
      <c r="B481" s="20" t="s">
        <v>238</v>
      </c>
      <c r="C481" s="20" t="s">
        <v>227</v>
      </c>
      <c r="D481" s="8">
        <v>0</v>
      </c>
      <c r="E481" s="8">
        <v>0</v>
      </c>
      <c r="F481" s="8">
        <v>0</v>
      </c>
    </row>
    <row r="482" spans="1:6" ht="36" hidden="1" customHeight="1">
      <c r="A482" s="19" t="s">
        <v>239</v>
      </c>
      <c r="B482" s="20" t="s">
        <v>238</v>
      </c>
      <c r="C482" s="20" t="s">
        <v>0</v>
      </c>
      <c r="D482" s="8">
        <f>D483</f>
        <v>0</v>
      </c>
      <c r="E482" s="8">
        <f t="shared" ref="E482:F482" si="238">E483</f>
        <v>0</v>
      </c>
      <c r="F482" s="8">
        <f t="shared" si="238"/>
        <v>0</v>
      </c>
    </row>
    <row r="483" spans="1:6" ht="18.75" hidden="1" customHeight="1">
      <c r="A483" s="19" t="s">
        <v>226</v>
      </c>
      <c r="B483" s="20" t="s">
        <v>238</v>
      </c>
      <c r="C483" s="20" t="s">
        <v>227</v>
      </c>
      <c r="D483" s="8">
        <v>0</v>
      </c>
      <c r="E483" s="8">
        <v>0</v>
      </c>
      <c r="F483" s="8">
        <v>0</v>
      </c>
    </row>
    <row r="484" spans="1:6" ht="0.75" hidden="1" customHeight="1">
      <c r="A484" s="17" t="s">
        <v>239</v>
      </c>
      <c r="B484" s="15" t="s">
        <v>238</v>
      </c>
      <c r="C484" s="16" t="s">
        <v>0</v>
      </c>
      <c r="D484" s="7">
        <f>D485</f>
        <v>0</v>
      </c>
      <c r="E484" s="7">
        <f t="shared" ref="E484:F484" si="239">E485</f>
        <v>0</v>
      </c>
      <c r="F484" s="7">
        <f t="shared" si="239"/>
        <v>0</v>
      </c>
    </row>
    <row r="485" spans="1:6" ht="18.75" hidden="1" customHeight="1">
      <c r="A485" s="17" t="s">
        <v>226</v>
      </c>
      <c r="B485" s="15" t="s">
        <v>238</v>
      </c>
      <c r="C485" s="16" t="s">
        <v>227</v>
      </c>
      <c r="D485" s="7">
        <v>0</v>
      </c>
      <c r="E485" s="7">
        <v>0</v>
      </c>
      <c r="F485" s="7">
        <v>0</v>
      </c>
    </row>
    <row r="486" spans="1:6" ht="33" hidden="1" customHeight="1">
      <c r="A486" s="12" t="s">
        <v>261</v>
      </c>
      <c r="B486" s="11" t="s">
        <v>259</v>
      </c>
      <c r="C486" s="11"/>
      <c r="D486" s="8">
        <f>D487</f>
        <v>0</v>
      </c>
      <c r="E486" s="8">
        <f t="shared" ref="E486:F486" si="240">E487</f>
        <v>0</v>
      </c>
      <c r="F486" s="8">
        <f t="shared" si="240"/>
        <v>0</v>
      </c>
    </row>
    <row r="487" spans="1:6" ht="53.25" hidden="1" customHeight="1">
      <c r="A487" s="12" t="s">
        <v>13</v>
      </c>
      <c r="B487" s="11" t="s">
        <v>259</v>
      </c>
      <c r="C487" s="11">
        <v>120</v>
      </c>
      <c r="D487" s="8">
        <v>0</v>
      </c>
      <c r="E487" s="8">
        <v>0</v>
      </c>
      <c r="F487" s="8">
        <v>0</v>
      </c>
    </row>
    <row r="488" spans="1:6" ht="20.25" hidden="1" customHeight="1">
      <c r="A488" s="6" t="s">
        <v>255</v>
      </c>
      <c r="B488" s="6" t="s">
        <v>260</v>
      </c>
      <c r="C488" s="4"/>
      <c r="D488" s="8">
        <f>D489</f>
        <v>0</v>
      </c>
      <c r="E488" s="8">
        <f t="shared" ref="E488:F488" si="241">E489</f>
        <v>0</v>
      </c>
      <c r="F488" s="8">
        <f t="shared" si="241"/>
        <v>0</v>
      </c>
    </row>
    <row r="489" spans="1:6" ht="16.5" hidden="1" customHeight="1">
      <c r="A489" s="6" t="s">
        <v>239</v>
      </c>
      <c r="B489" s="6" t="s">
        <v>238</v>
      </c>
      <c r="C489" s="4"/>
      <c r="D489" s="35">
        <f>D490</f>
        <v>0</v>
      </c>
      <c r="E489" s="35">
        <v>0</v>
      </c>
      <c r="F489" s="35">
        <v>0</v>
      </c>
    </row>
    <row r="490" spans="1:6" ht="15" hidden="1" customHeight="1">
      <c r="A490" s="19" t="s">
        <v>226</v>
      </c>
      <c r="B490" s="34" t="s">
        <v>238</v>
      </c>
      <c r="C490" s="34">
        <v>870</v>
      </c>
      <c r="D490" s="36">
        <v>0</v>
      </c>
      <c r="E490" s="36">
        <v>0</v>
      </c>
      <c r="F490" s="36">
        <v>0</v>
      </c>
    </row>
    <row r="491" spans="1:6" ht="63" customHeight="1"/>
  </sheetData>
  <mergeCells count="8">
    <mergeCell ref="C1:F1"/>
    <mergeCell ref="A3:F3"/>
    <mergeCell ref="A4:F4"/>
    <mergeCell ref="A5:A6"/>
    <mergeCell ref="B5:B6"/>
    <mergeCell ref="C5:C6"/>
    <mergeCell ref="D5:F5"/>
    <mergeCell ref="C2:F2"/>
  </mergeCells>
  <pageMargins left="0.39374999999999999" right="0.39374999999999999" top="0.64930560000000004" bottom="0.39374999999999999" header="0.3" footer="0.3"/>
  <pageSetup paperSize="9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cp:lastPrinted>2023-11-02T12:30:49Z</cp:lastPrinted>
  <dcterms:created xsi:type="dcterms:W3CDTF">2006-09-16T00:00:00Z</dcterms:created>
  <dcterms:modified xsi:type="dcterms:W3CDTF">2024-11-29T08:11:24Z</dcterms:modified>
</cp:coreProperties>
</file>